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H:\Kodulehe uuendamine\Personaalsed uurimistoetused\jaanuar 2022\"/>
    </mc:Choice>
  </mc:AlternateContent>
  <xr:revisionPtr revIDLastSave="0" documentId="13_ncr:1_{7904315D-217A-4812-B3F2-B2BB30121779}" xr6:coauthVersionLast="47" xr6:coauthVersionMax="47" xr10:uidLastSave="{00000000-0000-0000-0000-000000000000}"/>
  <bookViews>
    <workbookView xWindow="-110" yWindow="-110" windowWidth="19420" windowHeight="10420" tabRatio="718" xr2:uid="{00000000-000D-0000-FFFF-FFFF00000000}"/>
  </bookViews>
  <sheets>
    <sheet name="2.1" sheetId="26" r:id="rId1"/>
    <sheet name="2.2" sheetId="14" r:id="rId2"/>
    <sheet name="2.3" sheetId="2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26" l="1"/>
  <c r="F4" i="26"/>
  <c r="E4" i="26" l="1"/>
  <c r="L2" i="26" s="1"/>
  <c r="G3" i="14"/>
  <c r="G4" i="14"/>
  <c r="G2" i="14"/>
  <c r="M2" i="26" l="1"/>
  <c r="M4" i="26"/>
  <c r="M3" i="26"/>
  <c r="L3" i="26" l="1"/>
  <c r="L4" i="26" l="1"/>
  <c r="J4" i="26"/>
  <c r="J2" i="26" l="1"/>
  <c r="J3" i="26"/>
  <c r="I4" i="26"/>
  <c r="I3" i="26" l="1"/>
  <c r="K3" i="26"/>
  <c r="K4" i="26" l="1"/>
  <c r="K2" i="26"/>
</calcChain>
</file>

<file path=xl/sharedStrings.xml><?xml version="1.0" encoding="utf-8"?>
<sst xmlns="http://schemas.openxmlformats.org/spreadsheetml/2006/main" count="39" uniqueCount="21">
  <si>
    <t>Taotluste arv</t>
  </si>
  <si>
    <t>Grantide arv</t>
  </si>
  <si>
    <t>Rühmagrant</t>
  </si>
  <si>
    <t>Stardigrant</t>
  </si>
  <si>
    <t>Järeldoktorigrant</t>
  </si>
  <si>
    <t>Edukuse määr</t>
  </si>
  <si>
    <t>Aastate keskmine</t>
  </si>
  <si>
    <t>Varasemalt alanud uurimistoetused</t>
  </si>
  <si>
    <t xml:space="preserve">Kokku </t>
  </si>
  <si>
    <t>Kokku</t>
  </si>
  <si>
    <t>Uurimistoetuste eelarve osakaalud 2013-2021</t>
  </si>
  <si>
    <t>PUT2018</t>
  </si>
  <si>
    <t>PUT2019</t>
  </si>
  <si>
    <t>PUT2020</t>
  </si>
  <si>
    <t>PUT2021</t>
  </si>
  <si>
    <t>PUT2022</t>
  </si>
  <si>
    <t>Uurimistoetuste uus voor</t>
  </si>
  <si>
    <t>2022**</t>
  </si>
  <si>
    <t>2020*</t>
  </si>
  <si>
    <t>2021*</t>
  </si>
  <si>
    <t>Uurimistoetuste väljamaksete rahaline maht  2018-2022 (milj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</si>
</sst>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rgb="FF000000"/>
      <name val="Calibri"/>
      <family val="2"/>
    </font>
    <font>
      <b/>
      <sz val="16"/>
      <name val="Calibri"/>
      <family val="2"/>
    </font>
    <font>
      <sz val="16"/>
      <color rgb="FF000000"/>
      <name val="Calibri"/>
      <family val="2"/>
    </font>
    <font>
      <sz val="16"/>
      <name val="Calibri"/>
      <family val="2"/>
    </font>
    <font>
      <sz val="16"/>
      <name val="Calibri"/>
      <family val="2"/>
      <charset val="186"/>
    </font>
    <font>
      <sz val="16"/>
      <color rgb="FF000000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0D7F0"/>
        <bgColor indexed="64"/>
      </patternFill>
    </fill>
    <fill>
      <patternFill patternType="solid">
        <fgColor rgb="FFE0D7F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24">
    <xf numFmtId="0" fontId="0" fillId="0" borderId="0" xfId="0" applyNumberFormat="1" applyFill="1" applyAlignment="1" applyProtection="1"/>
    <xf numFmtId="0" fontId="0" fillId="0" borderId="1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9" fontId="0" fillId="0" borderId="0" xfId="0" applyNumberFormat="1" applyFill="1" applyAlignment="1" applyProtection="1"/>
    <xf numFmtId="9" fontId="0" fillId="0" borderId="1" xfId="0" applyNumberFormat="1" applyFill="1" applyBorder="1" applyAlignment="1" applyProtection="1"/>
    <xf numFmtId="9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right"/>
    </xf>
    <xf numFmtId="0" fontId="2" fillId="0" borderId="0" xfId="0" applyNumberFormat="1" applyFont="1" applyFill="1" applyAlignment="1" applyProtection="1"/>
    <xf numFmtId="0" fontId="3" fillId="0" borderId="1" xfId="0" applyNumberFormat="1" applyFont="1" applyFill="1" applyBorder="1" applyAlignment="1" applyProtection="1"/>
    <xf numFmtId="0" fontId="5" fillId="0" borderId="0" xfId="0" applyNumberFormat="1" applyFont="1" applyFill="1" applyAlignment="1" applyProtection="1"/>
    <xf numFmtId="0" fontId="0" fillId="0" borderId="1" xfId="0" applyBorder="1"/>
    <xf numFmtId="0" fontId="6" fillId="2" borderId="1" xfId="0" applyFont="1" applyFill="1" applyBorder="1"/>
    <xf numFmtId="164" fontId="0" fillId="0" borderId="1" xfId="0" applyNumberFormat="1" applyBorder="1"/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/>
    <xf numFmtId="0" fontId="8" fillId="0" borderId="0" xfId="0" applyNumberFormat="1" applyFont="1" applyFill="1" applyAlignment="1" applyProtection="1"/>
    <xf numFmtId="4" fontId="0" fillId="0" borderId="0" xfId="0" applyNumberFormat="1" applyFill="1" applyAlignment="1" applyProtection="1"/>
    <xf numFmtId="4" fontId="0" fillId="0" borderId="0" xfId="0" applyNumberFormat="1" applyFill="1" applyBorder="1" applyAlignment="1" applyProtection="1"/>
    <xf numFmtId="10" fontId="0" fillId="0" borderId="0" xfId="0" applyNumberFormat="1" applyFill="1" applyAlignment="1" applyProtection="1"/>
    <xf numFmtId="0" fontId="0" fillId="0" borderId="1" xfId="0" applyNumberFormat="1" applyFill="1" applyBorder="1" applyAlignment="1" applyProtection="1">
      <alignment horizontal="center" vertical="center"/>
    </xf>
    <xf numFmtId="0" fontId="9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colors>
    <mruColors>
      <color rgb="FF959494"/>
      <color rgb="FFAA96D7"/>
      <color rgb="FFE0D7F0"/>
      <color rgb="FF9474CC"/>
      <color rgb="FFB64F38"/>
      <color rgb="FF8560C5"/>
      <color rgb="FF6638B6"/>
      <color rgb="FFE8E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37647219144651"/>
          <c:y val="9.169315791360258E-2"/>
          <c:w val="0.86127161561452859"/>
          <c:h val="0.76709976897617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'2.1'!$A$2</c:f>
              <c:strCache>
                <c:ptCount val="1"/>
                <c:pt idx="0">
                  <c:v>Varasemalt alanud uurimistoetused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C0C27B0-E8EE-4B56-A15E-5B65B0C95C6E}" type="VALUE">
                      <a:rPr lang="en-US" sz="1000" b="1"/>
                      <a:pPr/>
                      <a:t>[VÄÄRTUS]</a:t>
                    </a:fld>
                    <a:endParaRPr lang="en-US" b="1"/>
                  </a:p>
                  <a:p>
                    <a:r>
                      <a:rPr lang="en-US"/>
                      <a:t>91%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5EE7-42A9-A458-A4504CE5CDB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6D880F1-5D3B-4F46-A30B-CCAE2A563D22}" type="VALUE">
                      <a:rPr lang="en-US" sz="1000" b="1"/>
                      <a:pPr/>
                      <a:t>[VÄÄRTUS]</a:t>
                    </a:fld>
                    <a:endParaRPr lang="en-US" b="1"/>
                  </a:p>
                  <a:p>
                    <a:r>
                      <a:rPr lang="en-US"/>
                      <a:t>88%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5EE7-42A9-A458-A4504CE5CDB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535E1EE-87F3-41F9-B65A-9271DB863303}" type="VALUE">
                      <a:rPr lang="en-US" sz="1000" b="1"/>
                      <a:pPr/>
                      <a:t>[VÄÄRTUS]</a:t>
                    </a:fld>
                    <a:endParaRPr lang="en-US" b="1"/>
                  </a:p>
                  <a:p>
                    <a:r>
                      <a:rPr lang="en-US"/>
                      <a:t>90%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5EE7-42A9-A458-A4504CE5CDB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6182B34-580B-493E-BD3D-704E9750A152}" type="VALUE">
                      <a:rPr lang="en-US" sz="1000" b="1"/>
                      <a:pPr/>
                      <a:t>[VÄÄRTUS]</a:t>
                    </a:fld>
                    <a:endParaRPr lang="en-US" b="1"/>
                  </a:p>
                  <a:p>
                    <a:r>
                      <a:rPr lang="en-US"/>
                      <a:t>79%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5EE7-42A9-A458-A4504CE5CDB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228139C-06F8-4305-97D7-B67FE1340A57}" type="VALUE">
                      <a:rPr lang="en-US" sz="1000" b="1"/>
                      <a:pPr/>
                      <a:t>[VÄÄRTUS]</a:t>
                    </a:fld>
                    <a:endParaRPr lang="en-US" b="1"/>
                  </a:p>
                  <a:p>
                    <a:r>
                      <a:rPr lang="en-US"/>
                      <a:t>56%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5EE7-42A9-A458-A4504CE5CDB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DFE3EAE-28B5-4E28-AB48-8C64953C46E2}" type="VALUE">
                      <a:rPr lang="en-US" b="1"/>
                      <a:pPr/>
                      <a:t>[VÄÄRTUS]</a:t>
                    </a:fld>
                    <a:endParaRPr lang="en-US" b="1"/>
                  </a:p>
                  <a:p>
                    <a:r>
                      <a:rPr lang="en-US"/>
                      <a:t>65%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5EE7-42A9-A458-A4504CE5CDB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2270366-E610-41B3-B0B4-0CA9975C0243}" type="VALUE">
                      <a:rPr lang="en-US" sz="1000" b="1"/>
                      <a:pPr/>
                      <a:t>[VÄÄRTUS]</a:t>
                    </a:fld>
                    <a:endParaRPr lang="en-US" b="1"/>
                  </a:p>
                  <a:p>
                    <a:r>
                      <a:rPr lang="en-US"/>
                      <a:t>78%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5EE7-42A9-A458-A4504CE5CDB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3877C5F-EBB5-4737-9DA8-D88CF78B6A1E}" type="VALUE">
                      <a:rPr lang="en-US" sz="1000" b="1"/>
                      <a:pPr/>
                      <a:t>[VÄÄRTUS]</a:t>
                    </a:fld>
                    <a:endParaRPr lang="en-US" b="1"/>
                  </a:p>
                  <a:p>
                    <a:r>
                      <a:rPr lang="en-US"/>
                      <a:t>56%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5EE7-42A9-A458-A4504CE5CDB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9395B19-F29E-495D-9867-BE4ACFC82C81}" type="VALUE">
                      <a:rPr lang="en-US" b="1"/>
                      <a:pPr/>
                      <a:t>[VÄÄRTUS]</a:t>
                    </a:fld>
                    <a:endParaRPr lang="en-US" b="1"/>
                  </a:p>
                  <a:p>
                    <a:r>
                      <a:rPr lang="en-US"/>
                      <a:t>65%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5EE7-42A9-A458-A4504CE5CD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'2.1'!$B$1:$F$1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2020*</c:v>
                </c:pt>
                <c:pt idx="3">
                  <c:v>2021*</c:v>
                </c:pt>
                <c:pt idx="4">
                  <c:v>2022**</c:v>
                </c:pt>
              </c:strCache>
            </c:strRef>
          </c:cat>
          <c:val>
            <c:numRef>
              <c:f>'2.1'!$B$2:$F$2</c:f>
              <c:numCache>
                <c:formatCode>#\ ##0.0</c:formatCode>
                <c:ptCount val="5"/>
                <c:pt idx="0">
                  <c:v>37.299999999999997</c:v>
                </c:pt>
                <c:pt idx="1">
                  <c:v>31.5</c:v>
                </c:pt>
                <c:pt idx="2">
                  <c:v>24.1</c:v>
                </c:pt>
                <c:pt idx="3">
                  <c:v>29.13</c:v>
                </c:pt>
                <c:pt idx="4">
                  <c:v>38.67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'2.1'!$I$2:$M$2</c15:f>
                <c15:dlblRangeCache>
                  <c:ptCount val="5"/>
                  <c:pt idx="0">
                    <c:v>90%</c:v>
                  </c:pt>
                  <c:pt idx="1">
                    <c:v>79%</c:v>
                  </c:pt>
                  <c:pt idx="2">
                    <c:v>57%</c:v>
                  </c:pt>
                  <c:pt idx="3">
                    <c:v>65%</c:v>
                  </c:pt>
                  <c:pt idx="4">
                    <c:v>79%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5EE7-42A9-A458-A4504CE5CDB5}"/>
            </c:ext>
          </c:extLst>
        </c:ser>
        <c:ser>
          <c:idx val="1"/>
          <c:order val="1"/>
          <c:tx>
            <c:strRef>
              <c:f>'2.1'!$A$3</c:f>
              <c:strCache>
                <c:ptCount val="1"/>
                <c:pt idx="0">
                  <c:v>Uurimistoetuste uus voor</c:v>
                </c:pt>
              </c:strCache>
            </c:strRef>
          </c:tx>
          <c:spPr>
            <a:solidFill>
              <a:srgbClr val="E0D7F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22BCAD4-D76D-40F8-A649-827869F746A6}" type="VALUE">
                      <a:rPr lang="en-US" sz="1000" b="1"/>
                      <a:pPr/>
                      <a:t>[VÄÄRTUS]</a:t>
                    </a:fld>
                    <a:endParaRPr lang="en-US" b="1"/>
                  </a:p>
                  <a:p>
                    <a:r>
                      <a:rPr lang="en-US"/>
                      <a:t> </a:t>
                    </a:r>
                    <a:r>
                      <a:rPr lang="en-US" b="0"/>
                      <a:t>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5EE7-42A9-A458-A4504CE5CDB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07B7CA5-6335-424F-AF67-5AD03A6F6941}" type="VALUE">
                      <a:rPr lang="en-US" sz="1000" b="1"/>
                      <a:pPr/>
                      <a:t>[VÄÄRTUS]</a:t>
                    </a:fld>
                    <a:endParaRPr lang="en-US" b="1"/>
                  </a:p>
                  <a:p>
                    <a:r>
                      <a:rPr lang="en-US" b="0"/>
                      <a:t>12%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5EE7-42A9-A458-A4504CE5CDB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D352E92-4F56-45BE-9C2F-6D50717A3CCE}" type="VALUE">
                      <a:rPr lang="en-US" sz="1000" b="1"/>
                      <a:pPr/>
                      <a:t>[VÄÄRTUS]</a:t>
                    </a:fld>
                    <a:endParaRPr lang="en-US" b="1"/>
                  </a:p>
                  <a:p>
                    <a:r>
                      <a:rPr lang="en-US" b="0"/>
                      <a:t>10%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5EE7-42A9-A458-A4504CE5CDB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A8C97C9-12B4-4EB4-A31A-320D1B1C4AFB}" type="VALUE">
                      <a:rPr lang="en-US" sz="1000" b="1"/>
                      <a:pPr/>
                      <a:t>[VÄÄRTUS]</a:t>
                    </a:fld>
                    <a:endParaRPr lang="en-US" b="1"/>
                  </a:p>
                  <a:p>
                    <a:r>
                      <a:rPr lang="en-US"/>
                      <a:t> </a:t>
                    </a:r>
                    <a:r>
                      <a:rPr lang="en-US" b="0"/>
                      <a:t>21%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EE7-42A9-A458-A4504CE5CDB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D6D103C-A4D4-41C8-89D3-9737917A6B7C}" type="VALUE">
                      <a:rPr lang="en-US" sz="1000" b="1"/>
                      <a:pPr/>
                      <a:t>[VÄÄRTUS]</a:t>
                    </a:fld>
                    <a:endParaRPr lang="en-US" b="1"/>
                  </a:p>
                  <a:p>
                    <a:r>
                      <a:rPr lang="en-US" b="0"/>
                      <a:t> 44%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5EE7-42A9-A458-A4504CE5CDB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ECE23D5-29D9-4936-997A-A63508E79200}" type="VALUE">
                      <a:rPr lang="en-US" sz="1000" b="1"/>
                      <a:pPr/>
                      <a:t>[VÄÄRTUS]</a:t>
                    </a:fld>
                    <a:endParaRPr lang="en-US" b="1"/>
                  </a:p>
                  <a:p>
                    <a:r>
                      <a:rPr lang="en-US" b="0"/>
                      <a:t>35%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5EE7-42A9-A458-A4504CE5CDB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804EC1A-3DE8-4176-912D-F18593708CFB}" type="VALUE">
                      <a:rPr lang="en-US" sz="1000" b="1"/>
                      <a:pPr/>
                      <a:t>[VÄÄRTUS]</a:t>
                    </a:fld>
                    <a:endParaRPr lang="en-US" b="1"/>
                  </a:p>
                  <a:p>
                    <a:r>
                      <a:rPr lang="en-US" b="0"/>
                      <a:t> 22%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5EE7-42A9-A458-A4504CE5CDB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B7842F1-8C57-41C7-8627-B71E0DF11C05}" type="VALUE">
                      <a:rPr lang="en-US" sz="1000" b="1"/>
                      <a:pPr/>
                      <a:t>[VÄÄRTUS]</a:t>
                    </a:fld>
                    <a:endParaRPr lang="en-US" b="1"/>
                  </a:p>
                  <a:p>
                    <a:r>
                      <a:rPr lang="en-US"/>
                      <a:t>44%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5EE7-42A9-A458-A4504CE5CDB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B085202-0AE9-46F0-93A2-B1834DC0BE30}" type="VALUE">
                      <a:rPr lang="en-US" sz="1000" b="1"/>
                      <a:pPr/>
                      <a:t>[VÄÄRTUS]</a:t>
                    </a:fld>
                    <a:endParaRPr lang="en-US" b="1"/>
                  </a:p>
                  <a:p>
                    <a:r>
                      <a:rPr lang="en-US"/>
                      <a:t>35%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5EE7-42A9-A458-A4504CE5CD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'2.1'!$B$1:$F$1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2020*</c:v>
                </c:pt>
                <c:pt idx="3">
                  <c:v>2021*</c:v>
                </c:pt>
                <c:pt idx="4">
                  <c:v>2022**</c:v>
                </c:pt>
              </c:strCache>
            </c:strRef>
          </c:cat>
          <c:val>
            <c:numRef>
              <c:f>'2.1'!$B$3:$F$3</c:f>
              <c:numCache>
                <c:formatCode>#\ ##0.0</c:formatCode>
                <c:ptCount val="5"/>
                <c:pt idx="0">
                  <c:v>4</c:v>
                </c:pt>
                <c:pt idx="1">
                  <c:v>8.4</c:v>
                </c:pt>
                <c:pt idx="2">
                  <c:v>18.5</c:v>
                </c:pt>
                <c:pt idx="3">
                  <c:v>15.91</c:v>
                </c:pt>
                <c:pt idx="4">
                  <c:v>10.5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'2.1'!$I$3:$M$3</c15:f>
                <c15:dlblRangeCache>
                  <c:ptCount val="5"/>
                  <c:pt idx="0">
                    <c:v>10%</c:v>
                  </c:pt>
                  <c:pt idx="1">
                    <c:v>21%</c:v>
                  </c:pt>
                  <c:pt idx="2">
                    <c:v>43%</c:v>
                  </c:pt>
                  <c:pt idx="3">
                    <c:v>35%</c:v>
                  </c:pt>
                  <c:pt idx="4">
                    <c:v>21%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5EE7-42A9-A458-A4504CE5C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9017888"/>
        <c:axId val="1691729744"/>
      </c:barChart>
      <c:lineChart>
        <c:grouping val="stacked"/>
        <c:varyColors val="0"/>
        <c:ser>
          <c:idx val="2"/>
          <c:order val="2"/>
          <c:tx>
            <c:strRef>
              <c:f>'2.1'!$A$4</c:f>
              <c:strCache>
                <c:ptCount val="1"/>
                <c:pt idx="0">
                  <c:v>Kokku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33332899387622E-2"/>
                  <c:y val="-5.979073243647234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E7-42A9-A458-A4504CE5CDB5}"/>
                </c:ext>
              </c:extLst>
            </c:dLbl>
            <c:dLbl>
              <c:idx val="1"/>
              <c:layout>
                <c:manualLayout>
                  <c:x val="-3.9999995800525379E-2"/>
                  <c:y val="-5.6801195814648729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E7-42A9-A458-A4504CE5CDB5}"/>
                </c:ext>
              </c:extLst>
            </c:dLbl>
            <c:dLbl>
              <c:idx val="2"/>
              <c:layout>
                <c:manualLayout>
                  <c:x val="-4.2666662187227117E-2"/>
                  <c:y val="-4.185351270553064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E7-42A9-A458-A4504CE5CDB5}"/>
                </c:ext>
              </c:extLst>
            </c:dLbl>
            <c:dLbl>
              <c:idx val="3"/>
              <c:layout>
                <c:manualLayout>
                  <c:x val="-3.9999995800525379E-2"/>
                  <c:y val="-4.185351270553064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E7-42A9-A458-A4504CE5CDB5}"/>
                </c:ext>
              </c:extLst>
            </c:dLbl>
            <c:dLbl>
              <c:idx val="4"/>
              <c:layout>
                <c:manualLayout>
                  <c:x val="-3.9999995800525476E-2"/>
                  <c:y val="-4.783258594917790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E7-42A9-A458-A4504CE5CDB5}"/>
                </c:ext>
              </c:extLst>
            </c:dLbl>
            <c:dLbl>
              <c:idx val="5"/>
              <c:layout>
                <c:manualLayout>
                  <c:x val="-3.866666260717453E-2"/>
                  <c:y val="-4.484304932735425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E7-42A9-A458-A4504CE5CDB5}"/>
                </c:ext>
              </c:extLst>
            </c:dLbl>
            <c:dLbl>
              <c:idx val="6"/>
              <c:layout>
                <c:manualLayout>
                  <c:x val="-3.9999995800525476E-2"/>
                  <c:y val="-4.7832585949177886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E7-42A9-A458-A4504CE5CD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'2.1'!$B$1:$E$1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2020*</c:v>
                </c:pt>
                <c:pt idx="3">
                  <c:v>2021*</c:v>
                </c:pt>
              </c:strCache>
            </c:strRef>
          </c:cat>
          <c:val>
            <c:numRef>
              <c:f>'2.1'!$B$4:$F$4</c:f>
              <c:numCache>
                <c:formatCode>#\ ##0.0</c:formatCode>
                <c:ptCount val="5"/>
                <c:pt idx="0">
                  <c:v>41.3</c:v>
                </c:pt>
                <c:pt idx="1">
                  <c:v>39.9</c:v>
                </c:pt>
                <c:pt idx="2">
                  <c:v>42.6</c:v>
                </c:pt>
                <c:pt idx="3">
                  <c:v>45.04</c:v>
                </c:pt>
                <c:pt idx="4">
                  <c:v>49.17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7-42A9-A458-A4504CE5C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865439"/>
        <c:axId val="1857856703"/>
      </c:lineChart>
      <c:catAx>
        <c:axId val="166901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91729744"/>
        <c:crosses val="autoZero"/>
        <c:auto val="1"/>
        <c:lblAlgn val="ctr"/>
        <c:lblOffset val="100"/>
        <c:noMultiLvlLbl val="0"/>
      </c:catAx>
      <c:valAx>
        <c:axId val="1691729744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 Väljamaksete rahaline maht (milj eur)</a:t>
                </a:r>
              </a:p>
            </c:rich>
          </c:tx>
          <c:layout>
            <c:manualLayout>
              <c:xMode val="edge"/>
              <c:yMode val="edge"/>
              <c:x val="2.9024190405748242E-2"/>
              <c:y val="0.197110650642353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69017888"/>
        <c:crosses val="autoZero"/>
        <c:crossBetween val="between"/>
      </c:valAx>
      <c:valAx>
        <c:axId val="1857856703"/>
        <c:scaling>
          <c:orientation val="minMax"/>
          <c:max val="50"/>
        </c:scaling>
        <c:delete val="1"/>
        <c:axPos val="r"/>
        <c:numFmt formatCode="#\ ##0.0" sourceLinked="1"/>
        <c:majorTickMark val="out"/>
        <c:minorTickMark val="none"/>
        <c:tickLblPos val="nextTo"/>
        <c:crossAx val="1857865439"/>
        <c:crosses val="max"/>
        <c:crossBetween val="between"/>
      </c:valAx>
      <c:catAx>
        <c:axId val="18578654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5785670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895870689431147E-2"/>
          <c:y val="8.3333333333333329E-2"/>
          <c:w val="0.88874301587301585"/>
          <c:h val="0.70336395450568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'2.2'!$B$1</c:f>
              <c:strCache>
                <c:ptCount val="1"/>
                <c:pt idx="0">
                  <c:v>PUT2018</c:v>
                </c:pt>
              </c:strCache>
            </c:strRef>
          </c:tx>
          <c:spPr>
            <a:solidFill>
              <a:srgbClr val="6638B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'2.2'!$A$2:$A$4</c:f>
              <c:strCache>
                <c:ptCount val="3"/>
                <c:pt idx="0">
                  <c:v>Järeldoktorigrant</c:v>
                </c:pt>
                <c:pt idx="1">
                  <c:v>Stardigrant</c:v>
                </c:pt>
                <c:pt idx="2">
                  <c:v>Rühmagrant</c:v>
                </c:pt>
              </c:strCache>
            </c:strRef>
          </c:cat>
          <c:val>
            <c:numRef>
              <c:f>'2.2'!$B$2:$B$4</c:f>
              <c:numCache>
                <c:formatCode>0%</c:formatCode>
                <c:ptCount val="3"/>
                <c:pt idx="0">
                  <c:v>0.28260869565217389</c:v>
                </c:pt>
                <c:pt idx="1">
                  <c:v>0.15384615384615385</c:v>
                </c:pt>
                <c:pt idx="2">
                  <c:v>8.4337349397590355E-2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1-476E-8087-5F1BEEC81583}"/>
            </c:ext>
          </c:extLst>
        </c:ser>
        <c:ser>
          <c:idx val="1"/>
          <c:order val="1"/>
          <c:tx>
            <c:strRef>
              <c:f>'2.2'!$C$1</c:f>
              <c:strCache>
                <c:ptCount val="1"/>
                <c:pt idx="0">
                  <c:v>PUT2019</c:v>
                </c:pt>
              </c:strCache>
            </c:strRef>
          </c:tx>
          <c:spPr>
            <a:solidFill>
              <a:srgbClr val="8560C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'2.2'!$A$2:$A$4</c:f>
              <c:strCache>
                <c:ptCount val="3"/>
                <c:pt idx="0">
                  <c:v>Järeldoktorigrant</c:v>
                </c:pt>
                <c:pt idx="1">
                  <c:v>Stardigrant</c:v>
                </c:pt>
                <c:pt idx="2">
                  <c:v>Rühmagrant</c:v>
                </c:pt>
              </c:strCache>
            </c:strRef>
          </c:cat>
          <c:val>
            <c:numRef>
              <c:f>'2.2'!$C$2:$C$4</c:f>
              <c:numCache>
                <c:formatCode>0%</c:formatCode>
                <c:ptCount val="3"/>
                <c:pt idx="0">
                  <c:v>0.30232558139534882</c:v>
                </c:pt>
                <c:pt idx="1">
                  <c:v>0.25806451612903225</c:v>
                </c:pt>
                <c:pt idx="2">
                  <c:v>0.16521739130434782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51-476E-8087-5F1BEEC81583}"/>
            </c:ext>
          </c:extLst>
        </c:ser>
        <c:ser>
          <c:idx val="2"/>
          <c:order val="2"/>
          <c:tx>
            <c:strRef>
              <c:f>'2.2'!$D$1</c:f>
              <c:strCache>
                <c:ptCount val="1"/>
                <c:pt idx="0">
                  <c:v>PUT2020</c:v>
                </c:pt>
              </c:strCache>
            </c:strRef>
          </c:tx>
          <c:spPr>
            <a:solidFill>
              <a:srgbClr val="AA96D7"/>
            </a:solidFill>
            <a:ln w="25400"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10-4517-9E55-2D57089316DB}"/>
                </c:ext>
              </c:extLst>
            </c:dLbl>
            <c:dLbl>
              <c:idx val="2"/>
              <c:layout>
                <c:manualLayout>
                  <c:x val="3.53005760664860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10-4517-9E55-2D5708931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'2.2'!$A$2:$A$4</c:f>
              <c:strCache>
                <c:ptCount val="3"/>
                <c:pt idx="0">
                  <c:v>Järeldoktorigrant</c:v>
                </c:pt>
                <c:pt idx="1">
                  <c:v>Stardigrant</c:v>
                </c:pt>
                <c:pt idx="2">
                  <c:v>Rühmagrant</c:v>
                </c:pt>
              </c:strCache>
            </c:strRef>
          </c:cat>
          <c:val>
            <c:numRef>
              <c:f>'2.2'!$D$2:$D$4</c:f>
              <c:numCache>
                <c:formatCode>0%</c:formatCode>
                <c:ptCount val="3"/>
                <c:pt idx="0">
                  <c:v>0.44680851063829785</c:v>
                </c:pt>
                <c:pt idx="1">
                  <c:v>0.23</c:v>
                </c:pt>
                <c:pt idx="2">
                  <c:v>0.21084337349397592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51-476E-8087-5F1BEEC81583}"/>
            </c:ext>
          </c:extLst>
        </c:ser>
        <c:ser>
          <c:idx val="3"/>
          <c:order val="3"/>
          <c:tx>
            <c:strRef>
              <c:f>'2.2'!$E$1</c:f>
              <c:strCache>
                <c:ptCount val="1"/>
                <c:pt idx="0">
                  <c:v>PUT2021</c:v>
                </c:pt>
              </c:strCache>
            </c:strRef>
          </c:tx>
          <c:spPr>
            <a:solidFill>
              <a:srgbClr val="E0D7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'2.2'!$A$2:$A$4</c:f>
              <c:strCache>
                <c:ptCount val="3"/>
                <c:pt idx="0">
                  <c:v>Järeldoktorigrant</c:v>
                </c:pt>
                <c:pt idx="1">
                  <c:v>Stardigrant</c:v>
                </c:pt>
                <c:pt idx="2">
                  <c:v>Rühmagrant</c:v>
                </c:pt>
              </c:strCache>
            </c:strRef>
          </c:cat>
          <c:val>
            <c:numRef>
              <c:f>'2.2'!$E$2:$E$4</c:f>
              <c:numCache>
                <c:formatCode>0%</c:formatCode>
                <c:ptCount val="3"/>
                <c:pt idx="0">
                  <c:v>0.22857142857142856</c:v>
                </c:pt>
                <c:pt idx="1">
                  <c:v>0.26923076923076922</c:v>
                </c:pt>
                <c:pt idx="2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51-476E-8087-5F1BEEC81583}"/>
            </c:ext>
          </c:extLst>
        </c:ser>
        <c:ser>
          <c:idx val="5"/>
          <c:order val="5"/>
          <c:tx>
            <c:strRef>
              <c:f>'2.2'!$F$1</c:f>
              <c:strCache>
                <c:ptCount val="1"/>
                <c:pt idx="0">
                  <c:v>PUT2022</c:v>
                </c:pt>
              </c:strCache>
            </c:strRef>
          </c:tx>
          <c:spPr>
            <a:solidFill>
              <a:srgbClr val="959494"/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'2.2'!$A$2:$A$4</c:f>
              <c:strCache>
                <c:ptCount val="3"/>
                <c:pt idx="0">
                  <c:v>Järeldoktorigrant</c:v>
                </c:pt>
                <c:pt idx="1">
                  <c:v>Stardigrant</c:v>
                </c:pt>
                <c:pt idx="2">
                  <c:v>Rühmagrant</c:v>
                </c:pt>
              </c:strCache>
            </c:strRef>
          </c:cat>
          <c:val>
            <c:numRef>
              <c:f>'2.2'!$F$2:$F$4</c:f>
              <c:numCache>
                <c:formatCode>0%</c:formatCode>
                <c:ptCount val="3"/>
                <c:pt idx="0">
                  <c:v>0.4</c:v>
                </c:pt>
                <c:pt idx="1">
                  <c:v>0.35</c:v>
                </c:pt>
                <c:pt idx="2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10-4517-9E55-2D5708931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350511"/>
        <c:axId val="839197887"/>
      </c:barChart>
      <c:scatterChart>
        <c:scatterStyle val="lineMarker"/>
        <c:varyColors val="0"/>
        <c:ser>
          <c:idx val="4"/>
          <c:order val="4"/>
          <c:tx>
            <c:strRef>
              <c:f>'2.2'!$G$1</c:f>
              <c:strCache>
                <c:ptCount val="1"/>
                <c:pt idx="0">
                  <c:v>Aastate keskmine</c:v>
                </c:pt>
              </c:strCache>
            </c:strRef>
          </c:tx>
          <c:spPr>
            <a:ln w="28575" cap="sq">
              <a:noFill/>
              <a:miter lim="800000"/>
            </a:ln>
            <a:effectLst/>
          </c:spPr>
          <c:marker>
            <c:symbol val="plus"/>
            <c:size val="5"/>
            <c:spPr>
              <a:solidFill>
                <a:srgbClr val="B64F38"/>
              </a:solidFill>
              <a:ln w="9525" cap="sq">
                <a:solidFill>
                  <a:srgbClr val="B64F38"/>
                </a:solidFill>
                <a:miter lim="800000"/>
              </a:ln>
              <a:effectLst/>
            </c:spPr>
          </c:marker>
          <c:dLbls>
            <c:dLbl>
              <c:idx val="0"/>
              <c:layout>
                <c:manualLayout>
                  <c:x val="-0.10058134767592959"/>
                  <c:y val="-0.148148148148148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51-476E-8087-5F1BEEC81583}"/>
                </c:ext>
              </c:extLst>
            </c:dLbl>
            <c:dLbl>
              <c:idx val="1"/>
              <c:layout>
                <c:manualLayout>
                  <c:x val="-5.6320262391683584E-2"/>
                  <c:y val="-0.171296296296296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51-476E-8087-5F1BEEC81583}"/>
                </c:ext>
              </c:extLst>
            </c:dLbl>
            <c:dLbl>
              <c:idx val="2"/>
              <c:layout>
                <c:manualLayout>
                  <c:x val="-8.5890609907787796E-2"/>
                  <c:y val="-0.180555555555555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A51-476E-8087-5F1BEEC815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B64F38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'2.2'!$A$2:$A$4</c:f>
              <c:strCache>
                <c:ptCount val="3"/>
                <c:pt idx="0">
                  <c:v>Järeldoktorigrant</c:v>
                </c:pt>
                <c:pt idx="1">
                  <c:v>Stardigrant</c:v>
                </c:pt>
                <c:pt idx="2">
                  <c:v>Rühmagrant</c:v>
                </c:pt>
              </c:strCache>
            </c:strRef>
          </c:xVal>
          <c:yVal>
            <c:numRef>
              <c:f>'2.2'!$G$2:$G$4</c:f>
              <c:numCache>
                <c:formatCode>0%</c:formatCode>
                <c:ptCount val="3"/>
                <c:pt idx="0">
                  <c:v>0.3320628432514498</c:v>
                </c:pt>
                <c:pt idx="1">
                  <c:v>0.25222828784119111</c:v>
                </c:pt>
                <c:pt idx="2">
                  <c:v>0.17007962283918282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A51-476E-8087-5F1BEEC815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6350511"/>
        <c:axId val="839197887"/>
      </c:scatterChart>
      <c:catAx>
        <c:axId val="846350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839197887"/>
        <c:crosses val="autoZero"/>
        <c:auto val="1"/>
        <c:lblAlgn val="ctr"/>
        <c:lblOffset val="100"/>
        <c:noMultiLvlLbl val="0"/>
      </c:catAx>
      <c:valAx>
        <c:axId val="839197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846350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25</xdr:row>
      <xdr:rowOff>133350</xdr:rowOff>
    </xdr:from>
    <xdr:to>
      <xdr:col>10</xdr:col>
      <xdr:colOff>257175</xdr:colOff>
      <xdr:row>28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4C8F842-8369-4421-8A5A-12981281374B}"/>
            </a:ext>
          </a:extLst>
        </xdr:cNvPr>
        <xdr:cNvSpPr txBox="1"/>
      </xdr:nvSpPr>
      <xdr:spPr>
        <a:xfrm>
          <a:off x="571500" y="4895850"/>
          <a:ext cx="8610600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100"/>
            <a:t>* </a:t>
          </a:r>
          <a:r>
            <a:rPr lang="et-E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2020 ja 2021. a eelarvetes</a:t>
          </a:r>
          <a:r>
            <a:rPr lang="et-E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sisalduvad ka üheaastased grandid</a:t>
          </a:r>
        </a:p>
        <a:p>
          <a:r>
            <a:rPr lang="et-E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**2022. a mahud on broneeringud</a:t>
          </a:r>
          <a:endParaRPr lang="et-EE" sz="1100"/>
        </a:p>
        <a:p>
          <a:endParaRPr lang="et-EE" sz="1100"/>
        </a:p>
        <a:p>
          <a:endParaRPr lang="et-EE" sz="1100"/>
        </a:p>
      </xdr:txBody>
    </xdr:sp>
    <xdr:clientData/>
  </xdr:twoCellAnchor>
  <xdr:twoCellAnchor>
    <xdr:from>
      <xdr:col>0</xdr:col>
      <xdr:colOff>552449</xdr:colOff>
      <xdr:row>6</xdr:row>
      <xdr:rowOff>123825</xdr:rowOff>
    </xdr:from>
    <xdr:to>
      <xdr:col>10</xdr:col>
      <xdr:colOff>285750</xdr:colOff>
      <xdr:row>25</xdr:row>
      <xdr:rowOff>123825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9CAA026-686E-457B-BC79-23A354D106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10</xdr:row>
      <xdr:rowOff>119062</xdr:rowOff>
    </xdr:from>
    <xdr:to>
      <xdr:col>7</xdr:col>
      <xdr:colOff>680250</xdr:colOff>
      <xdr:row>25</xdr:row>
      <xdr:rowOff>4762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589D9F67-99A4-4CD3-A283-C8856DBDD0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854D7-A2CE-4BD1-A1C6-75847A0AE0C3}">
  <dimension ref="A1:M5"/>
  <sheetViews>
    <sheetView tabSelected="1" workbookViewId="0">
      <selection activeCell="L14" sqref="L14"/>
    </sheetView>
  </sheetViews>
  <sheetFormatPr defaultRowHeight="14.5" x14ac:dyDescent="0.35"/>
  <cols>
    <col min="1" max="1" width="51.54296875" customWidth="1"/>
    <col min="13" max="13" width="7.7265625" customWidth="1"/>
  </cols>
  <sheetData>
    <row r="1" spans="1:13" x14ac:dyDescent="0.35">
      <c r="A1" s="20" t="s">
        <v>20</v>
      </c>
      <c r="B1" s="21">
        <v>2018</v>
      </c>
      <c r="C1" s="21">
        <v>2019</v>
      </c>
      <c r="D1" s="21" t="s">
        <v>18</v>
      </c>
      <c r="E1" s="21" t="s">
        <v>19</v>
      </c>
      <c r="F1" s="21" t="s">
        <v>17</v>
      </c>
      <c r="H1" s="11" t="s">
        <v>10</v>
      </c>
      <c r="I1" s="21">
        <v>2018</v>
      </c>
      <c r="J1" s="21">
        <v>2019</v>
      </c>
      <c r="K1" s="21">
        <v>2020</v>
      </c>
      <c r="L1" s="21">
        <v>2021</v>
      </c>
      <c r="M1" s="21">
        <v>2022</v>
      </c>
    </row>
    <row r="2" spans="1:13" x14ac:dyDescent="0.35">
      <c r="A2" s="10" t="s">
        <v>7</v>
      </c>
      <c r="B2" s="12">
        <v>37.299999999999997</v>
      </c>
      <c r="C2" s="12">
        <v>31.5</v>
      </c>
      <c r="D2" s="12">
        <v>24.1</v>
      </c>
      <c r="E2" s="12">
        <v>29.13</v>
      </c>
      <c r="F2" s="12">
        <v>38.67</v>
      </c>
      <c r="H2" s="10" t="s">
        <v>7</v>
      </c>
      <c r="I2" s="4">
        <f>B2/B$4</f>
        <v>0.90314769975786924</v>
      </c>
      <c r="J2" s="4">
        <f t="shared" ref="I2:M4" si="0">C2/C$4</f>
        <v>0.78947368421052633</v>
      </c>
      <c r="K2" s="4">
        <f t="shared" si="0"/>
        <v>0.56572769953051649</v>
      </c>
      <c r="L2" s="4">
        <f t="shared" si="0"/>
        <v>0.64675843694493784</v>
      </c>
      <c r="M2" s="4">
        <f t="shared" si="0"/>
        <v>0.78645515558267232</v>
      </c>
    </row>
    <row r="3" spans="1:13" x14ac:dyDescent="0.35">
      <c r="A3" s="10" t="s">
        <v>16</v>
      </c>
      <c r="B3" s="12">
        <v>4</v>
      </c>
      <c r="C3" s="12">
        <v>8.4</v>
      </c>
      <c r="D3" s="12">
        <v>18.5</v>
      </c>
      <c r="E3" s="12">
        <v>15.91</v>
      </c>
      <c r="F3" s="12">
        <v>10.5</v>
      </c>
      <c r="H3" s="10" t="s">
        <v>16</v>
      </c>
      <c r="I3" s="4">
        <f t="shared" si="0"/>
        <v>9.6852300242130762E-2</v>
      </c>
      <c r="J3" s="4">
        <f t="shared" si="0"/>
        <v>0.2105263157894737</v>
      </c>
      <c r="K3" s="4">
        <f t="shared" si="0"/>
        <v>0.43427230046948356</v>
      </c>
      <c r="L3" s="4">
        <f t="shared" si="0"/>
        <v>0.35324156305506216</v>
      </c>
      <c r="M3" s="4">
        <f t="shared" si="0"/>
        <v>0.21354484441732763</v>
      </c>
    </row>
    <row r="4" spans="1:13" x14ac:dyDescent="0.35">
      <c r="A4" s="10" t="s">
        <v>9</v>
      </c>
      <c r="B4" s="12">
        <v>41.3</v>
      </c>
      <c r="C4" s="12">
        <v>39.9</v>
      </c>
      <c r="D4" s="12">
        <v>42.6</v>
      </c>
      <c r="E4" s="12">
        <f t="shared" ref="B4:F4" si="1">SUM(E2:E3)</f>
        <v>45.04</v>
      </c>
      <c r="F4" s="12">
        <f t="shared" si="1"/>
        <v>49.17</v>
      </c>
      <c r="G4" s="17"/>
      <c r="H4" s="10" t="s">
        <v>8</v>
      </c>
      <c r="I4" s="4">
        <f t="shared" si="0"/>
        <v>1</v>
      </c>
      <c r="J4" s="4">
        <f t="shared" si="0"/>
        <v>1</v>
      </c>
      <c r="K4" s="4">
        <f t="shared" si="0"/>
        <v>1</v>
      </c>
      <c r="L4" s="4">
        <f t="shared" si="0"/>
        <v>1</v>
      </c>
      <c r="M4" s="4">
        <f t="shared" si="0"/>
        <v>1</v>
      </c>
    </row>
    <row r="5" spans="1:13" x14ac:dyDescent="0.35">
      <c r="K5" s="16"/>
    </row>
  </sheetData>
  <pageMargins left="0.7" right="0.7" top="0.75" bottom="0.75" header="0.3" footer="0.3"/>
  <pageSetup paperSize="9" orientation="portrait" r:id="rId1"/>
  <ignoredErrors>
    <ignoredError sqref="E4:F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46ED3-889D-4221-8685-15CF79B977CB}">
  <dimension ref="A1:I17"/>
  <sheetViews>
    <sheetView zoomScaleNormal="100" workbookViewId="0">
      <selection activeCell="H7" sqref="H7"/>
    </sheetView>
  </sheetViews>
  <sheetFormatPr defaultRowHeight="14.5" x14ac:dyDescent="0.35"/>
  <cols>
    <col min="1" max="1" width="23.54296875" customWidth="1"/>
    <col min="2" max="20" width="13.453125" customWidth="1"/>
  </cols>
  <sheetData>
    <row r="1" spans="1:9" x14ac:dyDescent="0.35">
      <c r="A1" s="1" t="s">
        <v>5</v>
      </c>
      <c r="B1" s="19" t="s">
        <v>11</v>
      </c>
      <c r="C1" s="19" t="s">
        <v>12</v>
      </c>
      <c r="D1" s="19" t="s">
        <v>13</v>
      </c>
      <c r="E1" s="19" t="s">
        <v>14</v>
      </c>
      <c r="F1" s="19" t="s">
        <v>15</v>
      </c>
      <c r="G1" s="1" t="s">
        <v>6</v>
      </c>
    </row>
    <row r="2" spans="1:9" x14ac:dyDescent="0.35">
      <c r="A2" s="1" t="s">
        <v>4</v>
      </c>
      <c r="B2" s="4">
        <v>0.28260869565217389</v>
      </c>
      <c r="C2" s="4">
        <v>0.30232558139534882</v>
      </c>
      <c r="D2" s="4">
        <v>0.44680851063829785</v>
      </c>
      <c r="E2" s="4">
        <v>0.22857142857142856</v>
      </c>
      <c r="F2" s="4">
        <v>0.4</v>
      </c>
      <c r="G2" s="4">
        <f>AVERAGE(B2:F2)</f>
        <v>0.3320628432514498</v>
      </c>
      <c r="H2" s="3"/>
      <c r="I2" s="14"/>
    </row>
    <row r="3" spans="1:9" x14ac:dyDescent="0.35">
      <c r="A3" s="1" t="s">
        <v>3</v>
      </c>
      <c r="B3" s="4">
        <v>0.15384615384615385</v>
      </c>
      <c r="C3" s="4">
        <v>0.25806451612903225</v>
      </c>
      <c r="D3" s="4">
        <v>0.23</v>
      </c>
      <c r="E3" s="4">
        <v>0.26923076923076922</v>
      </c>
      <c r="F3" s="4">
        <v>0.35</v>
      </c>
      <c r="G3" s="4">
        <f t="shared" ref="G3:G4" si="0">AVERAGE(B3:F3)</f>
        <v>0.25222828784119111</v>
      </c>
      <c r="H3" s="3"/>
      <c r="I3" s="14"/>
    </row>
    <row r="4" spans="1:9" x14ac:dyDescent="0.35">
      <c r="A4" s="1" t="s">
        <v>2</v>
      </c>
      <c r="B4" s="4">
        <v>8.4337349397590355E-2</v>
      </c>
      <c r="C4" s="4">
        <v>0.16521739130434782</v>
      </c>
      <c r="D4" s="4">
        <v>0.21084337349397592</v>
      </c>
      <c r="E4" s="4">
        <v>0.21</v>
      </c>
      <c r="F4" s="4">
        <v>0.18</v>
      </c>
      <c r="G4" s="4">
        <f t="shared" si="0"/>
        <v>0.17007962283918282</v>
      </c>
      <c r="H4" s="3"/>
    </row>
    <row r="5" spans="1:9" x14ac:dyDescent="0.35">
      <c r="I5" s="18"/>
    </row>
    <row r="6" spans="1:9" x14ac:dyDescent="0.35">
      <c r="A6" s="2"/>
      <c r="B6" s="2"/>
      <c r="C6" s="2"/>
      <c r="D6" s="2"/>
      <c r="I6" s="18"/>
    </row>
    <row r="7" spans="1:9" x14ac:dyDescent="0.35">
      <c r="A7" s="2"/>
      <c r="B7" s="2"/>
      <c r="C7" s="2"/>
      <c r="D7" s="2"/>
      <c r="I7" s="18"/>
    </row>
    <row r="8" spans="1:9" x14ac:dyDescent="0.35">
      <c r="A8" s="2"/>
      <c r="B8" s="5"/>
      <c r="C8" s="5"/>
      <c r="D8" s="5"/>
    </row>
    <row r="9" spans="1:9" x14ac:dyDescent="0.35">
      <c r="A9" s="2"/>
      <c r="B9" s="5"/>
      <c r="C9" s="5"/>
      <c r="D9" s="5"/>
    </row>
    <row r="10" spans="1:9" x14ac:dyDescent="0.35">
      <c r="A10" s="2"/>
      <c r="B10" s="5"/>
      <c r="C10" s="5"/>
      <c r="D10" s="5"/>
    </row>
    <row r="11" spans="1:9" x14ac:dyDescent="0.35">
      <c r="A11" s="2"/>
      <c r="B11" s="5"/>
      <c r="C11" s="5"/>
      <c r="D11" s="5"/>
    </row>
    <row r="12" spans="1:9" x14ac:dyDescent="0.35">
      <c r="A12" s="6"/>
      <c r="B12" s="5"/>
      <c r="C12" s="5"/>
      <c r="D12" s="5"/>
    </row>
    <row r="13" spans="1:9" x14ac:dyDescent="0.35">
      <c r="A13" s="2"/>
      <c r="B13" s="2"/>
      <c r="C13" s="2"/>
      <c r="D13" s="2"/>
    </row>
    <row r="14" spans="1:9" x14ac:dyDescent="0.35">
      <c r="A14" s="2"/>
      <c r="B14" s="2"/>
      <c r="C14" s="2"/>
      <c r="D14" s="2"/>
    </row>
    <row r="15" spans="1:9" x14ac:dyDescent="0.35">
      <c r="A15" s="2"/>
      <c r="B15" s="2"/>
      <c r="C15" s="2"/>
      <c r="D15" s="2"/>
    </row>
    <row r="16" spans="1:9" x14ac:dyDescent="0.35">
      <c r="A16" s="2"/>
      <c r="B16" s="2"/>
      <c r="C16" s="2"/>
      <c r="D16" s="2"/>
    </row>
    <row r="17" spans="1:4" x14ac:dyDescent="0.35">
      <c r="A17" s="2"/>
      <c r="B17" s="2"/>
      <c r="C17" s="2"/>
      <c r="D17" s="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BFF0C-E944-4BD2-B3FA-DCA98A912E93}">
  <dimension ref="B2:L8"/>
  <sheetViews>
    <sheetView workbookViewId="0">
      <selection activeCell="C12" sqref="C12"/>
    </sheetView>
  </sheetViews>
  <sheetFormatPr defaultColWidth="9.1796875" defaultRowHeight="21" x14ac:dyDescent="0.5"/>
  <cols>
    <col min="1" max="1" width="9.1796875" style="7"/>
    <col min="2" max="2" width="22.54296875" style="7" customWidth="1"/>
    <col min="3" max="12" width="12.453125" style="7" customWidth="1"/>
    <col min="13" max="16384" width="9.1796875" style="7"/>
  </cols>
  <sheetData>
    <row r="2" spans="2:12" ht="18" customHeight="1" x14ac:dyDescent="0.5">
      <c r="B2" s="22"/>
      <c r="C2" s="23" t="s">
        <v>11</v>
      </c>
      <c r="D2" s="23"/>
      <c r="E2" s="23" t="s">
        <v>12</v>
      </c>
      <c r="F2" s="23"/>
      <c r="G2" s="23" t="s">
        <v>13</v>
      </c>
      <c r="H2" s="23"/>
      <c r="I2" s="23" t="s">
        <v>14</v>
      </c>
      <c r="J2" s="23"/>
      <c r="K2" s="23" t="s">
        <v>15</v>
      </c>
      <c r="L2" s="23"/>
    </row>
    <row r="3" spans="2:12" s="9" customFormat="1" ht="36" customHeight="1" x14ac:dyDescent="0.5">
      <c r="B3" s="22"/>
      <c r="C3" s="13" t="s">
        <v>0</v>
      </c>
      <c r="D3" s="13" t="s">
        <v>1</v>
      </c>
      <c r="E3" s="13" t="s">
        <v>0</v>
      </c>
      <c r="F3" s="13" t="s">
        <v>1</v>
      </c>
      <c r="G3" s="13" t="s">
        <v>0</v>
      </c>
      <c r="H3" s="13" t="s">
        <v>1</v>
      </c>
      <c r="I3" s="13" t="s">
        <v>0</v>
      </c>
      <c r="J3" s="13" t="s">
        <v>1</v>
      </c>
      <c r="K3" s="13" t="s">
        <v>0</v>
      </c>
      <c r="L3" s="13" t="s">
        <v>1</v>
      </c>
    </row>
    <row r="4" spans="2:12" ht="18" customHeight="1" x14ac:dyDescent="0.5">
      <c r="B4" s="8" t="s">
        <v>4</v>
      </c>
      <c r="C4" s="8">
        <v>46</v>
      </c>
      <c r="D4" s="8">
        <v>13</v>
      </c>
      <c r="E4" s="8">
        <v>43</v>
      </c>
      <c r="F4" s="8">
        <v>13</v>
      </c>
      <c r="G4" s="8">
        <v>47</v>
      </c>
      <c r="H4" s="8">
        <v>21</v>
      </c>
      <c r="I4" s="8">
        <v>35</v>
      </c>
      <c r="J4" s="8">
        <v>8</v>
      </c>
      <c r="K4" s="8">
        <v>30</v>
      </c>
      <c r="L4" s="8">
        <v>12</v>
      </c>
    </row>
    <row r="5" spans="2:12" ht="18" customHeight="1" x14ac:dyDescent="0.5">
      <c r="B5" s="8" t="s">
        <v>3</v>
      </c>
      <c r="C5" s="8">
        <v>104</v>
      </c>
      <c r="D5" s="8">
        <v>16</v>
      </c>
      <c r="E5" s="8">
        <v>93</v>
      </c>
      <c r="F5" s="8">
        <v>24</v>
      </c>
      <c r="G5" s="8">
        <v>100</v>
      </c>
      <c r="H5" s="8">
        <v>23</v>
      </c>
      <c r="I5" s="8">
        <v>78</v>
      </c>
      <c r="J5" s="8">
        <v>21</v>
      </c>
      <c r="K5" s="8">
        <v>72</v>
      </c>
      <c r="L5" s="8">
        <v>25</v>
      </c>
    </row>
    <row r="6" spans="2:12" ht="18" customHeight="1" x14ac:dyDescent="0.5">
      <c r="B6" s="8" t="s">
        <v>2</v>
      </c>
      <c r="C6" s="8">
        <v>166</v>
      </c>
      <c r="D6" s="8">
        <v>14</v>
      </c>
      <c r="E6" s="8">
        <v>230</v>
      </c>
      <c r="F6" s="8">
        <v>38</v>
      </c>
      <c r="G6" s="8">
        <v>332</v>
      </c>
      <c r="H6" s="8">
        <v>70</v>
      </c>
      <c r="I6" s="8">
        <v>300</v>
      </c>
      <c r="J6" s="8">
        <v>63</v>
      </c>
      <c r="K6" s="8">
        <v>233</v>
      </c>
      <c r="L6" s="8">
        <v>42</v>
      </c>
    </row>
    <row r="8" spans="2:12" x14ac:dyDescent="0.5">
      <c r="F8" s="15"/>
    </row>
  </sheetData>
  <mergeCells count="6">
    <mergeCell ref="B2:B3"/>
    <mergeCell ref="K2:L2"/>
    <mergeCell ref="C2:D2"/>
    <mergeCell ref="E2:F2"/>
    <mergeCell ref="G2:H2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2.1</vt:lpstr>
      <vt:lpstr>2.2</vt:lpstr>
      <vt:lpstr>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Laurand</dc:creator>
  <cp:lastModifiedBy>Kristina Laurand</cp:lastModifiedBy>
  <dcterms:created xsi:type="dcterms:W3CDTF">2021-03-05T08:42:42Z</dcterms:created>
  <dcterms:modified xsi:type="dcterms:W3CDTF">2022-02-15T21:18:25Z</dcterms:modified>
</cp:coreProperties>
</file>