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filterPrivacy="1"/>
  <xr:revisionPtr revIDLastSave="0" documentId="13_ncr:1_{8301D4EF-AA3F-47FB-AE15-5E70C77E8B90}" xr6:coauthVersionLast="36" xr6:coauthVersionMax="36" xr10:uidLastSave="{00000000-0000-0000-0000-000000000000}"/>
  <bookViews>
    <workbookView xWindow="0" yWindow="0" windowWidth="28800" windowHeight="10425" xr2:uid="{00000000-000D-0000-FFFF-FFFF00000000}"/>
  </bookViews>
  <sheets>
    <sheet name="1" sheetId="10" r:id="rId1"/>
    <sheet name="2" sheetId="12" r:id="rId2"/>
    <sheet name="3" sheetId="14" r:id="rId3"/>
    <sheet name="4" sheetId="16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7" i="16" l="1"/>
  <c r="V37" i="16" s="1"/>
  <c r="U34" i="16"/>
  <c r="V34" i="16" s="1"/>
  <c r="U32" i="16"/>
  <c r="V32" i="16" s="1"/>
  <c r="U31" i="16"/>
  <c r="V31" i="16" s="1"/>
  <c r="U30" i="16"/>
  <c r="V30" i="16" s="1"/>
  <c r="U29" i="16"/>
  <c r="V29" i="16" s="1"/>
  <c r="U28" i="16"/>
  <c r="V28" i="16" s="1"/>
  <c r="U27" i="16"/>
  <c r="V27" i="16" s="1"/>
  <c r="U26" i="16"/>
  <c r="V26" i="16" s="1"/>
  <c r="U25" i="16"/>
  <c r="V25" i="16" s="1"/>
  <c r="U24" i="16"/>
  <c r="V24" i="16" s="1"/>
  <c r="U23" i="16"/>
  <c r="V23" i="16" s="1"/>
  <c r="U22" i="16"/>
  <c r="V22" i="16" s="1"/>
  <c r="U21" i="16"/>
  <c r="V21" i="16" s="1"/>
  <c r="U20" i="16"/>
  <c r="V20" i="16" s="1"/>
  <c r="U19" i="16"/>
  <c r="V19" i="16" s="1"/>
  <c r="U18" i="16"/>
  <c r="V18" i="16" s="1"/>
  <c r="U17" i="16"/>
  <c r="V17" i="16" s="1"/>
  <c r="U16" i="16"/>
  <c r="V16" i="16" s="1"/>
  <c r="U15" i="16"/>
  <c r="V15" i="16" s="1"/>
  <c r="U14" i="16"/>
  <c r="V14" i="16" s="1"/>
  <c r="U13" i="16"/>
  <c r="V13" i="16" s="1"/>
  <c r="U12" i="16"/>
  <c r="V12" i="16" s="1"/>
  <c r="U11" i="16"/>
  <c r="V11" i="16" s="1"/>
  <c r="U10" i="16"/>
  <c r="V10" i="16" s="1"/>
  <c r="U9" i="16"/>
  <c r="V9" i="16" s="1"/>
  <c r="U8" i="16"/>
  <c r="V8" i="16" s="1"/>
  <c r="U7" i="16"/>
  <c r="V7" i="16" s="1"/>
  <c r="U6" i="16"/>
  <c r="V6" i="16" s="1"/>
  <c r="U5" i="16"/>
  <c r="V5" i="16" s="1"/>
  <c r="U3" i="16"/>
  <c r="V3" i="16" s="1"/>
  <c r="N37" i="16"/>
  <c r="O37" i="16" s="1"/>
  <c r="N34" i="16"/>
  <c r="O34" i="16" s="1"/>
  <c r="N32" i="16"/>
  <c r="O32" i="16" s="1"/>
  <c r="N31" i="16"/>
  <c r="O31" i="16" s="1"/>
  <c r="N30" i="16"/>
  <c r="O30" i="16" s="1"/>
  <c r="N29" i="16"/>
  <c r="O29" i="16" s="1"/>
  <c r="N28" i="16"/>
  <c r="O28" i="16" s="1"/>
  <c r="N27" i="16"/>
  <c r="O27" i="16" s="1"/>
  <c r="N26" i="16"/>
  <c r="O26" i="16" s="1"/>
  <c r="N25" i="16"/>
  <c r="O25" i="16" s="1"/>
  <c r="N24" i="16"/>
  <c r="O24" i="16" s="1"/>
  <c r="N23" i="16"/>
  <c r="O23" i="16" s="1"/>
  <c r="N22" i="16"/>
  <c r="O22" i="16" s="1"/>
  <c r="N21" i="16"/>
  <c r="O21" i="16" s="1"/>
  <c r="N20" i="16"/>
  <c r="O20" i="16" s="1"/>
  <c r="N19" i="16"/>
  <c r="O19" i="16" s="1"/>
  <c r="N18" i="16"/>
  <c r="O18" i="16" s="1"/>
  <c r="N17" i="16"/>
  <c r="O17" i="16" s="1"/>
  <c r="N16" i="16"/>
  <c r="O16" i="16" s="1"/>
  <c r="N15" i="16"/>
  <c r="O15" i="16" s="1"/>
  <c r="N14" i="16"/>
  <c r="O14" i="16" s="1"/>
  <c r="N13" i="16"/>
  <c r="O13" i="16" s="1"/>
  <c r="N12" i="16"/>
  <c r="O12" i="16" s="1"/>
  <c r="N11" i="16"/>
  <c r="O11" i="16" s="1"/>
  <c r="N10" i="16"/>
  <c r="O10" i="16" s="1"/>
  <c r="N9" i="16"/>
  <c r="O9" i="16" s="1"/>
  <c r="N8" i="16"/>
  <c r="O8" i="16" s="1"/>
  <c r="N7" i="16"/>
  <c r="O7" i="16" s="1"/>
  <c r="N6" i="16"/>
  <c r="O6" i="16" s="1"/>
  <c r="N5" i="16"/>
  <c r="O5" i="16" s="1"/>
  <c r="N3" i="16"/>
  <c r="O3" i="16" s="1"/>
  <c r="G5" i="16"/>
  <c r="H5" i="16" s="1"/>
  <c r="G6" i="16"/>
  <c r="H6" i="16" s="1"/>
  <c r="G7" i="16"/>
  <c r="H7" i="16" s="1"/>
  <c r="G8" i="16"/>
  <c r="H8" i="16" s="1"/>
  <c r="G9" i="16"/>
  <c r="H9" i="16" s="1"/>
  <c r="G10" i="16"/>
  <c r="H10" i="16" s="1"/>
  <c r="G11" i="16"/>
  <c r="H11" i="16" s="1"/>
  <c r="G12" i="16"/>
  <c r="H12" i="16" s="1"/>
  <c r="G13" i="16"/>
  <c r="H13" i="16" s="1"/>
  <c r="G14" i="16"/>
  <c r="H14" i="16" s="1"/>
  <c r="G15" i="16"/>
  <c r="H15" i="16" s="1"/>
  <c r="G16" i="16"/>
  <c r="H16" i="16" s="1"/>
  <c r="G17" i="16"/>
  <c r="H17" i="16" s="1"/>
  <c r="G18" i="16"/>
  <c r="H18" i="16" s="1"/>
  <c r="G19" i="16"/>
  <c r="H19" i="16" s="1"/>
  <c r="G20" i="16"/>
  <c r="H20" i="16" s="1"/>
  <c r="G21" i="16"/>
  <c r="H21" i="16" s="1"/>
  <c r="G22" i="16"/>
  <c r="H22" i="16" s="1"/>
  <c r="G23" i="16"/>
  <c r="H23" i="16" s="1"/>
  <c r="G24" i="16"/>
  <c r="H24" i="16" s="1"/>
  <c r="G25" i="16"/>
  <c r="H25" i="16" s="1"/>
  <c r="G26" i="16"/>
  <c r="H26" i="16" s="1"/>
  <c r="G27" i="16"/>
  <c r="H27" i="16" s="1"/>
  <c r="G28" i="16"/>
  <c r="H28" i="16" s="1"/>
  <c r="G29" i="16"/>
  <c r="H29" i="16" s="1"/>
  <c r="G30" i="16"/>
  <c r="H30" i="16" s="1"/>
  <c r="G31" i="16"/>
  <c r="H31" i="16" s="1"/>
  <c r="G32" i="16"/>
  <c r="H32" i="16" s="1"/>
  <c r="G34" i="16"/>
  <c r="H34" i="16" s="1"/>
  <c r="G37" i="16"/>
  <c r="H37" i="16" s="1"/>
  <c r="G3" i="16"/>
  <c r="H3" i="16" s="1"/>
  <c r="G5" i="12"/>
  <c r="G6" i="12"/>
  <c r="G7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E5" i="12"/>
  <c r="E6" i="12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E38" i="12"/>
  <c r="E39" i="12"/>
  <c r="E40" i="12"/>
  <c r="E41" i="12"/>
  <c r="E42" i="12"/>
  <c r="E4" i="12"/>
  <c r="C4" i="12"/>
  <c r="G4" i="12"/>
  <c r="C5" i="12"/>
  <c r="C6" i="12"/>
  <c r="C7" i="12"/>
  <c r="C8" i="12"/>
  <c r="C9" i="12"/>
  <c r="C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</calcChain>
</file>

<file path=xl/sharedStrings.xml><?xml version="1.0" encoding="utf-8"?>
<sst xmlns="http://schemas.openxmlformats.org/spreadsheetml/2006/main" count="327" uniqueCount="69">
  <si>
    <t>Malta</t>
  </si>
  <si>
    <t>Austria</t>
  </si>
  <si>
    <t>Portugal</t>
  </si>
  <si>
    <t>Montenegro</t>
  </si>
  <si>
    <t>Serbia</t>
  </si>
  <si>
    <t>:</t>
  </si>
  <si>
    <t>: andmed puuduvad</t>
  </si>
  <si>
    <t>Belgia</t>
  </si>
  <si>
    <t>Bulgaaria</t>
  </si>
  <si>
    <t>Tšehhi</t>
  </si>
  <si>
    <t>Taani</t>
  </si>
  <si>
    <t>Saksamaa</t>
  </si>
  <si>
    <t>Eesti</t>
  </si>
  <si>
    <t>Iirimaa</t>
  </si>
  <si>
    <t>Kreeka</t>
  </si>
  <si>
    <t>Hispaania</t>
  </si>
  <si>
    <t>Prantsusmaa</t>
  </si>
  <si>
    <t>Horvaatia</t>
  </si>
  <si>
    <t>Itaalia</t>
  </si>
  <si>
    <t>Küpros</t>
  </si>
  <si>
    <t>Läti</t>
  </si>
  <si>
    <t>Leedu</t>
  </si>
  <si>
    <t>Luksemburg</t>
  </si>
  <si>
    <t>Ungari</t>
  </si>
  <si>
    <t>Poola</t>
  </si>
  <si>
    <t>Rumeenia</t>
  </si>
  <si>
    <t>Sloveenia</t>
  </si>
  <si>
    <t>Slovakkia</t>
  </si>
  <si>
    <t>Soome</t>
  </si>
  <si>
    <t>Rootsi</t>
  </si>
  <si>
    <t>Island</t>
  </si>
  <si>
    <t>Norra</t>
  </si>
  <si>
    <t>Šveits</t>
  </si>
  <si>
    <t>Põhja-Makedoonia</t>
  </si>
  <si>
    <t>Türgi</t>
  </si>
  <si>
    <t>Bosnia ja Hertsegoviina</t>
  </si>
  <si>
    <t>Venemaa</t>
  </si>
  <si>
    <t>USA</t>
  </si>
  <si>
    <t>Jaapan</t>
  </si>
  <si>
    <t>Erasektor</t>
  </si>
  <si>
    <t>Avalik sektor</t>
  </si>
  <si>
    <t>Välismaised allikad</t>
  </si>
  <si>
    <t>TA kulutused rahastaja järgi (mln €)</t>
  </si>
  <si>
    <t>Kontakt: Eesti Teadusagentuuri analüüsiosakond, https://www.etag.ee/teadusagentuur/kontaktid/analuusiosakond/</t>
  </si>
  <si>
    <t>TA kulutuste osakaal SKP-st (%)</t>
  </si>
  <si>
    <t>Erasektori TA kulutuste osakaal SKP-st (%)</t>
  </si>
  <si>
    <t>Avaliku sektori TA kulutuste osakaal SKP-st (%)</t>
  </si>
  <si>
    <t>2016</t>
  </si>
  <si>
    <t>2017</t>
  </si>
  <si>
    <t>2018</t>
  </si>
  <si>
    <t>2019</t>
  </si>
  <si>
    <t>Euroopa Liit (27, alates 2020)</t>
  </si>
  <si>
    <t>Euroopa Liit (28, 2013-2020)</t>
  </si>
  <si>
    <t>Euroala (19 riiki)</t>
  </si>
  <si>
    <t>Madalmaad</t>
  </si>
  <si>
    <t>Ühendkuningriik</t>
  </si>
  <si>
    <t>Lõuna Korea</t>
  </si>
  <si>
    <t>Hiina</t>
  </si>
  <si>
    <t>2020</t>
  </si>
  <si>
    <t>2016-2020 muutus</t>
  </si>
  <si>
    <t>2019 osakaal</t>
  </si>
  <si>
    <t>Allikas: Eurostat. GERD by sector of performance and source of funds, viimati uuendatud 14.12.2021, andmed võetud 06.01.2022, ETAgi arvutused.</t>
  </si>
  <si>
    <t>Teadlaste täistöökohtade arv kõigist hõivatud töötajatest (%)</t>
  </si>
  <si>
    <t>Allikas: Eurostat. Share of R&amp;D personnel and researchers in total active population and employment by sector of performance and sex. Percentage of total employment - numbrator in full-time equivalent (FTE), viimati uuendatud 14.12.2021, andmed võetud 06.01.2022, ETAgi arvutused.</t>
  </si>
  <si>
    <t>Kõik TA töötajad</t>
  </si>
  <si>
    <t>Avaliku sektori TA töötajad</t>
  </si>
  <si>
    <t>Erasektori TA töötajad</t>
  </si>
  <si>
    <t>Allikas: Eurostat. R&amp;D personnel by sector of performance, professional position and sex, viimati uuendatud 14.12.2021, andmed võetud 06.01.2022, ETAgi arvutused.</t>
  </si>
  <si>
    <t>Allikas:  Eurostat. GERD by sector of performance. Percentage of gross domestic product (GDP),  viimati uuendatud 14.12.2021, andmed võetud 06.01.2022, ETAgi arvutused.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</si>
</sst>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  <charset val="186"/>
    </font>
    <font>
      <sz val="10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charset val="186"/>
      <scheme val="minor"/>
    </font>
    <font>
      <sz val="10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E0D7F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35">
    <xf numFmtId="0" fontId="0" fillId="0" borderId="0" xfId="0"/>
    <xf numFmtId="0" fontId="4" fillId="0" borderId="0" xfId="0" applyFont="1"/>
    <xf numFmtId="0" fontId="3" fillId="0" borderId="0" xfId="2" applyFont="1" applyFill="1" applyBorder="1" applyAlignment="1">
      <alignment horizontal="left" vertical="center"/>
    </xf>
    <xf numFmtId="0" fontId="8" fillId="0" borderId="0" xfId="0" applyFont="1"/>
    <xf numFmtId="0" fontId="8" fillId="0" borderId="2" xfId="0" applyFont="1" applyBorder="1"/>
    <xf numFmtId="0" fontId="9" fillId="2" borderId="2" xfId="0" applyFont="1" applyFill="1" applyBorder="1"/>
    <xf numFmtId="9" fontId="0" fillId="0" borderId="0" xfId="0" applyNumberFormat="1"/>
    <xf numFmtId="0" fontId="8" fillId="2" borderId="2" xfId="0" applyFont="1" applyFill="1" applyBorder="1"/>
    <xf numFmtId="165" fontId="8" fillId="0" borderId="2" xfId="0" applyNumberFormat="1" applyFont="1" applyBorder="1"/>
    <xf numFmtId="165" fontId="8" fillId="2" borderId="2" xfId="0" applyNumberFormat="1" applyFont="1" applyFill="1" applyBorder="1"/>
    <xf numFmtId="0" fontId="7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9" fontId="8" fillId="0" borderId="2" xfId="1" applyFont="1" applyBorder="1"/>
    <xf numFmtId="3" fontId="0" fillId="0" borderId="0" xfId="0" applyNumberFormat="1"/>
    <xf numFmtId="9" fontId="8" fillId="2" borderId="2" xfId="1" applyFont="1" applyFill="1" applyBorder="1"/>
    <xf numFmtId="0" fontId="11" fillId="0" borderId="0" xfId="0" applyNumberFormat="1" applyFont="1" applyFill="1" applyBorder="1" applyAlignment="1"/>
    <xf numFmtId="0" fontId="3" fillId="0" borderId="4" xfId="0" applyNumberFormat="1" applyFont="1" applyFill="1" applyBorder="1" applyAlignment="1"/>
    <xf numFmtId="4" fontId="3" fillId="0" borderId="4" xfId="0" applyNumberFormat="1" applyFont="1" applyFill="1" applyBorder="1" applyAlignment="1"/>
    <xf numFmtId="0" fontId="5" fillId="3" borderId="4" xfId="0" applyNumberFormat="1" applyFont="1" applyFill="1" applyBorder="1" applyAlignment="1">
      <alignment vertical="center"/>
    </xf>
    <xf numFmtId="0" fontId="5" fillId="3" borderId="4" xfId="0" applyNumberFormat="1" applyFont="1" applyFill="1" applyBorder="1" applyAlignment="1">
      <alignment horizontal="center" vertical="center"/>
    </xf>
    <xf numFmtId="9" fontId="8" fillId="0" borderId="6" xfId="1" applyFont="1" applyBorder="1"/>
    <xf numFmtId="0" fontId="3" fillId="2" borderId="4" xfId="0" applyNumberFormat="1" applyFont="1" applyFill="1" applyBorder="1" applyAlignment="1"/>
    <xf numFmtId="4" fontId="3" fillId="2" borderId="4" xfId="0" applyNumberFormat="1" applyFont="1" applyFill="1" applyBorder="1" applyAlignment="1"/>
    <xf numFmtId="0" fontId="6" fillId="2" borderId="6" xfId="0" applyFont="1" applyFill="1" applyBorder="1" applyAlignment="1">
      <alignment horizontal="center" wrapText="1"/>
    </xf>
    <xf numFmtId="0" fontId="8" fillId="0" borderId="6" xfId="0" applyFont="1" applyBorder="1"/>
    <xf numFmtId="3" fontId="8" fillId="0" borderId="6" xfId="0" applyNumberFormat="1" applyFont="1" applyBorder="1"/>
    <xf numFmtId="0" fontId="7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wrapText="1"/>
    </xf>
    <xf numFmtId="0" fontId="6" fillId="2" borderId="7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</cellXfs>
  <cellStyles count="4">
    <cellStyle name="Normaallaad" xfId="0" builtinId="0"/>
    <cellStyle name="Normaallaad 2" xfId="2" xr:uid="{00000000-0005-0000-0000-00002F000000}"/>
    <cellStyle name="Protsent" xfId="1" builtinId="5"/>
    <cellStyle name="Protsent 2" xfId="3" xr:uid="{00000000-0005-0000-0000-000030000000}"/>
  </cellStyles>
  <dxfs count="0"/>
  <tableStyles count="0" defaultTableStyle="TableStyleMedium2" defaultPivotStyle="PivotStyleLight16"/>
  <colors>
    <mruColors>
      <color rgb="FFE0D7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Kohandatud 1">
      <a:dk1>
        <a:sysClr val="windowText" lastClr="000000"/>
      </a:dk1>
      <a:lt1>
        <a:sysClr val="window" lastClr="FFFFFF"/>
      </a:lt1>
      <a:dk2>
        <a:srgbClr val="373545"/>
      </a:dk2>
      <a:lt2>
        <a:srgbClr val="DCD8DC"/>
      </a:lt2>
      <a:accent1>
        <a:srgbClr val="E8E1F4"/>
      </a:accent1>
      <a:accent2>
        <a:srgbClr val="B64F38"/>
      </a:accent2>
      <a:accent3>
        <a:srgbClr val="2C2A29"/>
      </a:accent3>
      <a:accent4>
        <a:srgbClr val="FBE4CC"/>
      </a:accent4>
      <a:accent5>
        <a:srgbClr val="88B638"/>
      </a:accent5>
      <a:accent6>
        <a:srgbClr val="6638B6"/>
      </a:accent6>
      <a:hlink>
        <a:srgbClr val="EA7600"/>
      </a:hlink>
      <a:folHlink>
        <a:srgbClr val="CCE7F4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1E3860-F598-44D4-A0EF-AAF39855A5C0}">
  <sheetPr>
    <tabColor rgb="FFE0D7F0"/>
  </sheetPr>
  <dimension ref="A1:P50"/>
  <sheetViews>
    <sheetView tabSelected="1" workbookViewId="0">
      <selection activeCell="D20" sqref="D20"/>
    </sheetView>
  </sheetViews>
  <sheetFormatPr defaultRowHeight="15" x14ac:dyDescent="0.25"/>
  <cols>
    <col min="1" max="1" width="24.28515625" customWidth="1"/>
    <col min="2" max="16" width="7.7109375" customWidth="1"/>
  </cols>
  <sheetData>
    <row r="1" spans="1:16" ht="30" customHeight="1" x14ac:dyDescent="0.25">
      <c r="A1" s="4"/>
      <c r="B1" s="26" t="s">
        <v>44</v>
      </c>
      <c r="C1" s="26"/>
      <c r="D1" s="26"/>
      <c r="E1" s="26"/>
      <c r="F1" s="26"/>
      <c r="G1" s="26" t="s">
        <v>46</v>
      </c>
      <c r="H1" s="26"/>
      <c r="I1" s="26"/>
      <c r="J1" s="26"/>
      <c r="K1" s="26"/>
      <c r="L1" s="26" t="s">
        <v>45</v>
      </c>
      <c r="M1" s="26"/>
      <c r="N1" s="26"/>
      <c r="O1" s="26"/>
      <c r="P1" s="26"/>
    </row>
    <row r="2" spans="1:16" ht="29.25" customHeight="1" x14ac:dyDescent="0.25">
      <c r="A2" s="4"/>
      <c r="B2" s="10">
        <v>2016</v>
      </c>
      <c r="C2" s="10">
        <v>2017</v>
      </c>
      <c r="D2" s="10">
        <v>2018</v>
      </c>
      <c r="E2" s="10">
        <v>2019</v>
      </c>
      <c r="F2" s="10">
        <v>2020</v>
      </c>
      <c r="G2" s="10">
        <v>2016</v>
      </c>
      <c r="H2" s="10">
        <v>2017</v>
      </c>
      <c r="I2" s="10">
        <v>2018</v>
      </c>
      <c r="J2" s="10">
        <v>2019</v>
      </c>
      <c r="K2" s="10">
        <v>2020</v>
      </c>
      <c r="L2" s="10">
        <v>2016</v>
      </c>
      <c r="M2" s="10">
        <v>2017</v>
      </c>
      <c r="N2" s="10">
        <v>2018</v>
      </c>
      <c r="O2" s="10">
        <v>2019</v>
      </c>
      <c r="P2" s="10">
        <v>2020</v>
      </c>
    </row>
    <row r="3" spans="1:16" x14ac:dyDescent="0.25">
      <c r="A3" s="7" t="s">
        <v>51</v>
      </c>
      <c r="B3" s="7">
        <v>2.12</v>
      </c>
      <c r="C3" s="7">
        <v>2.15</v>
      </c>
      <c r="D3" s="7">
        <v>2.19</v>
      </c>
      <c r="E3" s="7">
        <v>2.23</v>
      </c>
      <c r="F3" s="7">
        <v>2.3199999999999998</v>
      </c>
      <c r="G3" s="7">
        <v>0.72</v>
      </c>
      <c r="H3" s="7">
        <v>0.72</v>
      </c>
      <c r="I3" s="7">
        <v>0.72</v>
      </c>
      <c r="J3" s="7">
        <v>0.73</v>
      </c>
      <c r="K3" s="7">
        <v>0.78</v>
      </c>
      <c r="L3" s="7">
        <v>1.4</v>
      </c>
      <c r="M3" s="7">
        <v>1.44</v>
      </c>
      <c r="N3" s="7">
        <v>1.46</v>
      </c>
      <c r="O3" s="7">
        <v>1.49</v>
      </c>
      <c r="P3" s="7">
        <v>1.54</v>
      </c>
    </row>
    <row r="4" spans="1:16" x14ac:dyDescent="0.25">
      <c r="A4" s="7" t="s">
        <v>52</v>
      </c>
      <c r="B4" s="7">
        <v>2.04</v>
      </c>
      <c r="C4" s="7">
        <v>2.08</v>
      </c>
      <c r="D4" s="7">
        <v>2.12</v>
      </c>
      <c r="E4" s="7">
        <v>2.15</v>
      </c>
      <c r="F4" s="7" t="s">
        <v>5</v>
      </c>
      <c r="G4" s="7">
        <v>0.68</v>
      </c>
      <c r="H4" s="7">
        <v>0.68</v>
      </c>
      <c r="I4" s="7">
        <v>0.69000000000000006</v>
      </c>
      <c r="J4" s="7">
        <v>0.7</v>
      </c>
      <c r="K4" s="7" t="s">
        <v>5</v>
      </c>
      <c r="L4" s="7">
        <v>1.36</v>
      </c>
      <c r="M4" s="7">
        <v>1.4</v>
      </c>
      <c r="N4" s="7">
        <v>1.43</v>
      </c>
      <c r="O4" s="7">
        <v>1.46</v>
      </c>
      <c r="P4" s="7" t="s">
        <v>5</v>
      </c>
    </row>
    <row r="5" spans="1:16" x14ac:dyDescent="0.25">
      <c r="A5" s="7" t="s">
        <v>53</v>
      </c>
      <c r="B5" s="7">
        <v>2.14</v>
      </c>
      <c r="C5" s="7">
        <v>2.1800000000000002</v>
      </c>
      <c r="D5" s="7">
        <v>2.2200000000000002</v>
      </c>
      <c r="E5" s="7">
        <v>2.2599999999999998</v>
      </c>
      <c r="F5" s="7">
        <v>2.36</v>
      </c>
      <c r="G5" s="7">
        <v>0.73</v>
      </c>
      <c r="H5" s="7">
        <v>0.73</v>
      </c>
      <c r="I5" s="7">
        <v>0.73</v>
      </c>
      <c r="J5" s="7">
        <v>0.73</v>
      </c>
      <c r="K5" s="7">
        <v>0.79</v>
      </c>
      <c r="L5" s="7">
        <v>1.42</v>
      </c>
      <c r="M5" s="7">
        <v>1.46</v>
      </c>
      <c r="N5" s="7">
        <v>1.48</v>
      </c>
      <c r="O5" s="7">
        <v>1.52</v>
      </c>
      <c r="P5" s="7">
        <v>1.57</v>
      </c>
    </row>
    <row r="6" spans="1:16" x14ac:dyDescent="0.25">
      <c r="A6" s="4" t="s">
        <v>7</v>
      </c>
      <c r="B6" s="4">
        <v>2.52</v>
      </c>
      <c r="C6" s="4">
        <v>2.67</v>
      </c>
      <c r="D6" s="4">
        <v>2.86</v>
      </c>
      <c r="E6" s="4">
        <v>3.17</v>
      </c>
      <c r="F6" s="4">
        <v>3.52</v>
      </c>
      <c r="G6" s="4">
        <v>0.77</v>
      </c>
      <c r="H6" s="4">
        <v>0.78</v>
      </c>
      <c r="I6" s="4">
        <v>0.79</v>
      </c>
      <c r="J6" s="4">
        <v>0.81</v>
      </c>
      <c r="K6" s="4">
        <v>0.92999999999999994</v>
      </c>
      <c r="L6" s="4">
        <v>1.75</v>
      </c>
      <c r="M6" s="4">
        <v>1.8800000000000001</v>
      </c>
      <c r="N6" s="4">
        <v>2.0699999999999998</v>
      </c>
      <c r="O6" s="4">
        <v>2.36</v>
      </c>
      <c r="P6" s="4">
        <v>2.59</v>
      </c>
    </row>
    <row r="7" spans="1:16" x14ac:dyDescent="0.25">
      <c r="A7" s="4" t="s">
        <v>8</v>
      </c>
      <c r="B7" s="4">
        <v>0.77</v>
      </c>
      <c r="C7" s="4">
        <v>0.74</v>
      </c>
      <c r="D7" s="4">
        <v>0.76</v>
      </c>
      <c r="E7" s="4">
        <v>0.84</v>
      </c>
      <c r="F7" s="4">
        <v>0.86</v>
      </c>
      <c r="G7" s="4">
        <v>0.2</v>
      </c>
      <c r="H7" s="4">
        <v>0.21000000000000002</v>
      </c>
      <c r="I7" s="4">
        <v>0.21000000000000002</v>
      </c>
      <c r="J7" s="4">
        <v>0.27</v>
      </c>
      <c r="K7" s="4">
        <v>0.27</v>
      </c>
      <c r="L7" s="4">
        <v>0.56999999999999995</v>
      </c>
      <c r="M7" s="4">
        <v>0.53</v>
      </c>
      <c r="N7" s="4">
        <v>0.54</v>
      </c>
      <c r="O7" s="4">
        <v>0.57000000000000006</v>
      </c>
      <c r="P7" s="4">
        <v>0.59</v>
      </c>
    </row>
    <row r="8" spans="1:16" x14ac:dyDescent="0.25">
      <c r="A8" s="4" t="s">
        <v>9</v>
      </c>
      <c r="B8" s="4">
        <v>1.67</v>
      </c>
      <c r="C8" s="4">
        <v>1.77</v>
      </c>
      <c r="D8" s="4">
        <v>1.9</v>
      </c>
      <c r="E8" s="4">
        <v>1.93</v>
      </c>
      <c r="F8" s="4">
        <v>1.99</v>
      </c>
      <c r="G8" s="4">
        <v>0.64</v>
      </c>
      <c r="H8" s="4">
        <v>0.64999999999999991</v>
      </c>
      <c r="I8" s="4">
        <v>0.72</v>
      </c>
      <c r="J8" s="4">
        <v>0.73</v>
      </c>
      <c r="K8" s="4">
        <v>0.77</v>
      </c>
      <c r="L8" s="4">
        <v>1.02</v>
      </c>
      <c r="M8" s="4">
        <v>1.1100000000000001</v>
      </c>
      <c r="N8" s="4">
        <v>1.18</v>
      </c>
      <c r="O8" s="4">
        <v>1.2</v>
      </c>
      <c r="P8" s="4">
        <v>1.22</v>
      </c>
    </row>
    <row r="9" spans="1:16" x14ac:dyDescent="0.25">
      <c r="A9" s="4" t="s">
        <v>10</v>
      </c>
      <c r="B9" s="4">
        <v>3.09</v>
      </c>
      <c r="C9" s="4">
        <v>2.93</v>
      </c>
      <c r="D9" s="4">
        <v>2.97</v>
      </c>
      <c r="E9" s="4">
        <v>2.93</v>
      </c>
      <c r="F9" s="4">
        <v>3.03</v>
      </c>
      <c r="G9" s="4">
        <v>1.07</v>
      </c>
      <c r="H9" s="4">
        <v>1.06</v>
      </c>
      <c r="I9" s="4">
        <v>1.0900000000000001</v>
      </c>
      <c r="J9" s="4">
        <v>1.0900000000000001</v>
      </c>
      <c r="K9" s="4">
        <v>1.1800000000000002</v>
      </c>
      <c r="L9" s="4">
        <v>2.0199999999999996</v>
      </c>
      <c r="M9" s="4">
        <v>1.87</v>
      </c>
      <c r="N9" s="4">
        <v>1.8800000000000001</v>
      </c>
      <c r="O9" s="4">
        <v>1.85</v>
      </c>
      <c r="P9" s="4">
        <v>1.85</v>
      </c>
    </row>
    <row r="10" spans="1:16" x14ac:dyDescent="0.25">
      <c r="A10" s="4" t="s">
        <v>11</v>
      </c>
      <c r="B10" s="4">
        <v>2.94</v>
      </c>
      <c r="C10" s="4">
        <v>3.05</v>
      </c>
      <c r="D10" s="4">
        <v>3.11</v>
      </c>
      <c r="E10" s="4">
        <v>3.17</v>
      </c>
      <c r="F10" s="4">
        <v>3.14</v>
      </c>
      <c r="G10" s="4">
        <v>0.94</v>
      </c>
      <c r="H10" s="4">
        <v>0.94</v>
      </c>
      <c r="I10" s="4">
        <v>0.97</v>
      </c>
      <c r="J10" s="4">
        <v>0.98</v>
      </c>
      <c r="K10" s="4">
        <v>1.02</v>
      </c>
      <c r="L10" s="4">
        <v>2</v>
      </c>
      <c r="M10" s="4">
        <v>2.11</v>
      </c>
      <c r="N10" s="4">
        <v>2.14</v>
      </c>
      <c r="O10" s="4">
        <v>2.1800000000000002</v>
      </c>
      <c r="P10" s="4">
        <v>2.11</v>
      </c>
    </row>
    <row r="11" spans="1:16" x14ac:dyDescent="0.25">
      <c r="A11" s="7" t="s">
        <v>12</v>
      </c>
      <c r="B11" s="7">
        <v>1.24</v>
      </c>
      <c r="C11" s="7">
        <v>1.28</v>
      </c>
      <c r="D11" s="7">
        <v>1.42</v>
      </c>
      <c r="E11" s="7">
        <v>1.63</v>
      </c>
      <c r="F11" s="7">
        <v>1.79</v>
      </c>
      <c r="G11" s="7">
        <v>0.58000000000000007</v>
      </c>
      <c r="H11" s="7">
        <v>0.66</v>
      </c>
      <c r="I11" s="7">
        <v>0.79</v>
      </c>
      <c r="J11" s="7">
        <v>0.75</v>
      </c>
      <c r="K11" s="7">
        <v>0.78</v>
      </c>
      <c r="L11" s="7">
        <v>0.66</v>
      </c>
      <c r="M11" s="7">
        <v>0.62</v>
      </c>
      <c r="N11" s="7">
        <v>0.62</v>
      </c>
      <c r="O11" s="7">
        <v>0.89</v>
      </c>
      <c r="P11" s="7">
        <v>1.01</v>
      </c>
    </row>
    <row r="12" spans="1:16" x14ac:dyDescent="0.25">
      <c r="A12" s="4" t="s">
        <v>13</v>
      </c>
      <c r="B12" s="4">
        <v>1.18</v>
      </c>
      <c r="C12" s="4">
        <v>1.26</v>
      </c>
      <c r="D12" s="4">
        <v>1.17</v>
      </c>
      <c r="E12" s="4">
        <v>1.23</v>
      </c>
      <c r="F12" s="4">
        <v>1.23</v>
      </c>
      <c r="G12" s="4">
        <v>0.33</v>
      </c>
      <c r="H12" s="4">
        <v>0.32</v>
      </c>
      <c r="I12" s="4">
        <v>0.32</v>
      </c>
      <c r="J12" s="4">
        <v>0.32</v>
      </c>
      <c r="K12" s="4">
        <v>0.32</v>
      </c>
      <c r="L12" s="4">
        <v>0.85</v>
      </c>
      <c r="M12" s="4">
        <v>0.93</v>
      </c>
      <c r="N12" s="4">
        <v>0.85</v>
      </c>
      <c r="O12" s="4">
        <v>0.91</v>
      </c>
      <c r="P12" s="4">
        <v>0.91</v>
      </c>
    </row>
    <row r="13" spans="1:16" x14ac:dyDescent="0.25">
      <c r="A13" s="4" t="s">
        <v>14</v>
      </c>
      <c r="B13" s="4">
        <v>1.01</v>
      </c>
      <c r="C13" s="4">
        <v>1.1499999999999999</v>
      </c>
      <c r="D13" s="4">
        <v>1.21</v>
      </c>
      <c r="E13" s="4">
        <v>1.27</v>
      </c>
      <c r="F13" s="4">
        <v>1.49</v>
      </c>
      <c r="G13" s="4">
        <v>0.57000000000000006</v>
      </c>
      <c r="H13" s="4">
        <v>0.58000000000000007</v>
      </c>
      <c r="I13" s="4">
        <v>0.6100000000000001</v>
      </c>
      <c r="J13" s="4">
        <v>0.67999999999999994</v>
      </c>
      <c r="K13" s="4">
        <v>0.79</v>
      </c>
      <c r="L13" s="4">
        <v>0.43</v>
      </c>
      <c r="M13" s="4">
        <v>0.57000000000000006</v>
      </c>
      <c r="N13" s="4">
        <v>0.59</v>
      </c>
      <c r="O13" s="4">
        <v>0.6</v>
      </c>
      <c r="P13" s="4">
        <v>0.7</v>
      </c>
    </row>
    <row r="14" spans="1:16" x14ac:dyDescent="0.25">
      <c r="A14" s="4" t="s">
        <v>15</v>
      </c>
      <c r="B14" s="4">
        <v>1.19</v>
      </c>
      <c r="C14" s="4">
        <v>1.21</v>
      </c>
      <c r="D14" s="4">
        <v>1.24</v>
      </c>
      <c r="E14" s="4">
        <v>1.25</v>
      </c>
      <c r="F14" s="4">
        <v>1.41</v>
      </c>
      <c r="G14" s="4">
        <v>0.55000000000000004</v>
      </c>
      <c r="H14" s="4">
        <v>0.54</v>
      </c>
      <c r="I14" s="4">
        <v>0.54</v>
      </c>
      <c r="J14" s="4">
        <v>0.54</v>
      </c>
      <c r="K14" s="4">
        <v>0.62</v>
      </c>
      <c r="L14" s="4">
        <v>0.64</v>
      </c>
      <c r="M14" s="4">
        <v>0.67</v>
      </c>
      <c r="N14" s="4">
        <v>0.7</v>
      </c>
      <c r="O14" s="4">
        <v>0.7</v>
      </c>
      <c r="P14" s="4">
        <v>0.78</v>
      </c>
    </row>
    <row r="15" spans="1:16" x14ac:dyDescent="0.25">
      <c r="A15" s="4" t="s">
        <v>16</v>
      </c>
      <c r="B15" s="4">
        <v>2.2200000000000002</v>
      </c>
      <c r="C15" s="4">
        <v>2.2000000000000002</v>
      </c>
      <c r="D15" s="4">
        <v>2.2000000000000002</v>
      </c>
      <c r="E15" s="4">
        <v>2.19</v>
      </c>
      <c r="F15" s="4">
        <v>2.35</v>
      </c>
      <c r="G15" s="4">
        <v>0.74</v>
      </c>
      <c r="H15" s="4">
        <v>0.72</v>
      </c>
      <c r="I15" s="4">
        <v>0.72</v>
      </c>
      <c r="J15" s="4">
        <v>0.71</v>
      </c>
      <c r="K15" s="4">
        <v>0.76</v>
      </c>
      <c r="L15" s="4">
        <v>1.49</v>
      </c>
      <c r="M15" s="4">
        <v>1.47</v>
      </c>
      <c r="N15" s="4">
        <v>1.47</v>
      </c>
      <c r="O15" s="4">
        <v>1.48</v>
      </c>
      <c r="P15" s="4">
        <v>1.6</v>
      </c>
    </row>
    <row r="16" spans="1:16" x14ac:dyDescent="0.25">
      <c r="A16" s="4" t="s">
        <v>17</v>
      </c>
      <c r="B16" s="4">
        <v>0.86</v>
      </c>
      <c r="C16" s="4">
        <v>0.86</v>
      </c>
      <c r="D16" s="4">
        <v>0.97</v>
      </c>
      <c r="E16" s="4">
        <v>1.1100000000000001</v>
      </c>
      <c r="F16" s="4">
        <v>1.27</v>
      </c>
      <c r="G16" s="4">
        <v>0.46</v>
      </c>
      <c r="H16" s="4">
        <v>0.44</v>
      </c>
      <c r="I16" s="4">
        <v>0.5</v>
      </c>
      <c r="J16" s="4">
        <v>0.56999999999999995</v>
      </c>
      <c r="K16" s="4">
        <v>0.65999999999999992</v>
      </c>
      <c r="L16" s="4">
        <v>0.4</v>
      </c>
      <c r="M16" s="4">
        <v>0.42</v>
      </c>
      <c r="N16" s="4">
        <v>0.46</v>
      </c>
      <c r="O16" s="4">
        <v>0.54</v>
      </c>
      <c r="P16" s="4">
        <v>0.61</v>
      </c>
    </row>
    <row r="17" spans="1:16" x14ac:dyDescent="0.25">
      <c r="A17" s="4" t="s">
        <v>18</v>
      </c>
      <c r="B17" s="4">
        <v>1.37</v>
      </c>
      <c r="C17" s="4">
        <v>1.37</v>
      </c>
      <c r="D17" s="4">
        <v>1.42</v>
      </c>
      <c r="E17" s="4">
        <v>1.47</v>
      </c>
      <c r="F17" s="4">
        <v>1.54</v>
      </c>
      <c r="G17" s="4">
        <v>0.5</v>
      </c>
      <c r="H17" s="4">
        <v>0.49</v>
      </c>
      <c r="I17" s="4">
        <v>0.5</v>
      </c>
      <c r="J17" s="4">
        <v>0.51</v>
      </c>
      <c r="K17" s="4">
        <v>0.56000000000000005</v>
      </c>
      <c r="L17" s="4">
        <v>0.86</v>
      </c>
      <c r="M17" s="4">
        <v>0.87</v>
      </c>
      <c r="N17" s="4">
        <v>0.92</v>
      </c>
      <c r="O17" s="4">
        <v>0.96000000000000008</v>
      </c>
      <c r="P17" s="4">
        <v>0.97</v>
      </c>
    </row>
    <row r="18" spans="1:16" x14ac:dyDescent="0.25">
      <c r="A18" s="4" t="s">
        <v>19</v>
      </c>
      <c r="B18" s="4">
        <v>0.52</v>
      </c>
      <c r="C18" s="4">
        <v>0.55000000000000004</v>
      </c>
      <c r="D18" s="4">
        <v>0.62</v>
      </c>
      <c r="E18" s="4">
        <v>0.74</v>
      </c>
      <c r="F18" s="4">
        <v>0.85</v>
      </c>
      <c r="G18" s="4">
        <v>0.27</v>
      </c>
      <c r="H18" s="4">
        <v>0.28000000000000003</v>
      </c>
      <c r="I18" s="4">
        <v>0.3</v>
      </c>
      <c r="J18" s="4">
        <v>0.33</v>
      </c>
      <c r="K18" s="4">
        <v>0.37</v>
      </c>
      <c r="L18" s="4">
        <v>0.26</v>
      </c>
      <c r="M18" s="4">
        <v>0.26</v>
      </c>
      <c r="N18" s="4">
        <v>0.32</v>
      </c>
      <c r="O18" s="4">
        <v>0.4</v>
      </c>
      <c r="P18" s="4">
        <v>0.48</v>
      </c>
    </row>
    <row r="19" spans="1:16" x14ac:dyDescent="0.25">
      <c r="A19" s="4" t="s">
        <v>20</v>
      </c>
      <c r="B19" s="4">
        <v>0.44</v>
      </c>
      <c r="C19" s="4">
        <v>0.51</v>
      </c>
      <c r="D19" s="4">
        <v>0.64</v>
      </c>
      <c r="E19" s="4">
        <v>0.64</v>
      </c>
      <c r="F19" s="4">
        <v>0.7</v>
      </c>
      <c r="G19" s="4">
        <v>0.33</v>
      </c>
      <c r="H19" s="4">
        <v>0.37</v>
      </c>
      <c r="I19" s="4">
        <v>0.48</v>
      </c>
      <c r="J19" s="4">
        <v>0.47</v>
      </c>
      <c r="K19" s="4">
        <v>0.49</v>
      </c>
      <c r="L19" s="4">
        <v>0.11</v>
      </c>
      <c r="M19" s="4">
        <v>0.14000000000000001</v>
      </c>
      <c r="N19" s="4">
        <v>0.16</v>
      </c>
      <c r="O19" s="4">
        <v>0.17</v>
      </c>
      <c r="P19" s="4">
        <v>0.21</v>
      </c>
    </row>
    <row r="20" spans="1:16" x14ac:dyDescent="0.25">
      <c r="A20" s="4" t="s">
        <v>21</v>
      </c>
      <c r="B20" s="4">
        <v>0.84</v>
      </c>
      <c r="C20" s="4">
        <v>0.9</v>
      </c>
      <c r="D20" s="4">
        <v>0.94</v>
      </c>
      <c r="E20" s="4">
        <v>1</v>
      </c>
      <c r="F20" s="4">
        <v>1.17</v>
      </c>
      <c r="G20" s="4">
        <v>0.55000000000000004</v>
      </c>
      <c r="H20" s="4">
        <v>0.57000000000000006</v>
      </c>
      <c r="I20" s="4">
        <v>0.55000000000000004</v>
      </c>
      <c r="J20" s="4">
        <v>0.56000000000000005</v>
      </c>
      <c r="K20" s="4">
        <v>0.61</v>
      </c>
      <c r="L20" s="4">
        <v>0.28999999999999998</v>
      </c>
      <c r="M20" s="4">
        <v>0.33</v>
      </c>
      <c r="N20" s="4">
        <v>0.39</v>
      </c>
      <c r="O20" s="4">
        <v>0.43</v>
      </c>
      <c r="P20" s="4">
        <v>0.56000000000000005</v>
      </c>
    </row>
    <row r="21" spans="1:16" x14ac:dyDescent="0.25">
      <c r="A21" s="4" t="s">
        <v>22</v>
      </c>
      <c r="B21" s="4">
        <v>1.3</v>
      </c>
      <c r="C21" s="4">
        <v>1.27</v>
      </c>
      <c r="D21" s="4">
        <v>1.17</v>
      </c>
      <c r="E21" s="4">
        <v>1.1599999999999999</v>
      </c>
      <c r="F21" s="4">
        <v>1.1299999999999999</v>
      </c>
      <c r="G21" s="4">
        <v>0.58000000000000007</v>
      </c>
      <c r="H21" s="4">
        <v>0.56000000000000005</v>
      </c>
      <c r="I21" s="4">
        <v>0.55000000000000004</v>
      </c>
      <c r="J21" s="4">
        <v>0.53</v>
      </c>
      <c r="K21" s="4">
        <v>0.52</v>
      </c>
      <c r="L21" s="4">
        <v>0.72</v>
      </c>
      <c r="M21" s="4">
        <v>0.71</v>
      </c>
      <c r="N21" s="4">
        <v>0.62</v>
      </c>
      <c r="O21" s="4">
        <v>0.63</v>
      </c>
      <c r="P21" s="4">
        <v>0.61</v>
      </c>
    </row>
    <row r="22" spans="1:16" x14ac:dyDescent="0.25">
      <c r="A22" s="4" t="s">
        <v>23</v>
      </c>
      <c r="B22" s="4">
        <v>1.18</v>
      </c>
      <c r="C22" s="4">
        <v>1.32</v>
      </c>
      <c r="D22" s="4">
        <v>1.51</v>
      </c>
      <c r="E22" s="4">
        <v>1.48</v>
      </c>
      <c r="F22" s="4">
        <v>1.62</v>
      </c>
      <c r="G22" s="4">
        <v>0.29000000000000004</v>
      </c>
      <c r="H22" s="4">
        <v>0.35</v>
      </c>
      <c r="I22" s="4">
        <v>0.35</v>
      </c>
      <c r="J22" s="4">
        <v>0.36</v>
      </c>
      <c r="K22" s="4">
        <v>0.37</v>
      </c>
      <c r="L22" s="4">
        <v>0.88</v>
      </c>
      <c r="M22" s="4">
        <v>0.96</v>
      </c>
      <c r="N22" s="4">
        <v>1.1399999999999999</v>
      </c>
      <c r="O22" s="4">
        <v>1.1100000000000001</v>
      </c>
      <c r="P22" s="4">
        <v>1.24</v>
      </c>
    </row>
    <row r="23" spans="1:16" x14ac:dyDescent="0.25">
      <c r="A23" s="4" t="s">
        <v>0</v>
      </c>
      <c r="B23" s="4">
        <v>0.56000000000000005</v>
      </c>
      <c r="C23" s="4">
        <v>0.55000000000000004</v>
      </c>
      <c r="D23" s="4">
        <v>0.56999999999999995</v>
      </c>
      <c r="E23" s="4">
        <v>0.56999999999999995</v>
      </c>
      <c r="F23" s="4">
        <v>0.66</v>
      </c>
      <c r="G23" s="4">
        <v>0.21000000000000002</v>
      </c>
      <c r="H23" s="4">
        <v>0.2</v>
      </c>
      <c r="I23" s="4">
        <v>0.22</v>
      </c>
      <c r="J23" s="4">
        <v>0.22</v>
      </c>
      <c r="K23" s="4">
        <v>0.24</v>
      </c>
      <c r="L23" s="4">
        <v>0.34</v>
      </c>
      <c r="M23" s="4">
        <v>0.36</v>
      </c>
      <c r="N23" s="4">
        <v>0.36</v>
      </c>
      <c r="O23" s="4">
        <v>0.35</v>
      </c>
      <c r="P23" s="4">
        <v>0.42</v>
      </c>
    </row>
    <row r="24" spans="1:16" x14ac:dyDescent="0.25">
      <c r="A24" s="4" t="s">
        <v>54</v>
      </c>
      <c r="B24" s="4">
        <v>2.15</v>
      </c>
      <c r="C24" s="4">
        <v>2.1800000000000002</v>
      </c>
      <c r="D24" s="4">
        <v>2.14</v>
      </c>
      <c r="E24" s="4">
        <v>2.1800000000000002</v>
      </c>
      <c r="F24" s="4">
        <v>2.29</v>
      </c>
      <c r="G24" s="4">
        <v>0.74</v>
      </c>
      <c r="H24" s="4">
        <v>0.73</v>
      </c>
      <c r="I24" s="4">
        <v>0.72</v>
      </c>
      <c r="J24" s="4">
        <v>0.72</v>
      </c>
      <c r="K24" s="4">
        <v>0.75</v>
      </c>
      <c r="L24" s="4">
        <v>1.41</v>
      </c>
      <c r="M24" s="4">
        <v>1.45</v>
      </c>
      <c r="N24" s="4">
        <v>1.42</v>
      </c>
      <c r="O24" s="4">
        <v>1.46</v>
      </c>
      <c r="P24" s="4">
        <v>1.54</v>
      </c>
    </row>
    <row r="25" spans="1:16" x14ac:dyDescent="0.25">
      <c r="A25" s="4" t="s">
        <v>1</v>
      </c>
      <c r="B25" s="4">
        <v>3.12</v>
      </c>
      <c r="C25" s="4">
        <v>3.06</v>
      </c>
      <c r="D25" s="4">
        <v>3.09</v>
      </c>
      <c r="E25" s="4">
        <v>3.13</v>
      </c>
      <c r="F25" s="4">
        <v>3.22</v>
      </c>
      <c r="G25" s="4">
        <v>0.90999999999999992</v>
      </c>
      <c r="H25" s="4">
        <v>0.90999999999999992</v>
      </c>
      <c r="I25" s="4">
        <v>0.90999999999999992</v>
      </c>
      <c r="J25" s="4">
        <v>0.91</v>
      </c>
      <c r="K25" s="4">
        <v>0.97</v>
      </c>
      <c r="L25" s="4">
        <v>2.21</v>
      </c>
      <c r="M25" s="4">
        <v>2.16</v>
      </c>
      <c r="N25" s="4">
        <v>2.1800000000000002</v>
      </c>
      <c r="O25" s="4">
        <v>2.2200000000000002</v>
      </c>
      <c r="P25" s="4">
        <v>2.25</v>
      </c>
    </row>
    <row r="26" spans="1:16" x14ac:dyDescent="0.25">
      <c r="A26" s="4" t="s">
        <v>24</v>
      </c>
      <c r="B26" s="4">
        <v>0.96</v>
      </c>
      <c r="C26" s="4">
        <v>1.03</v>
      </c>
      <c r="D26" s="4">
        <v>1.21</v>
      </c>
      <c r="E26" s="4">
        <v>1.32</v>
      </c>
      <c r="F26" s="4">
        <v>1.39</v>
      </c>
      <c r="G26" s="4">
        <v>0.32</v>
      </c>
      <c r="H26" s="4">
        <v>0.36000000000000004</v>
      </c>
      <c r="I26" s="4">
        <v>0.4</v>
      </c>
      <c r="J26" s="4">
        <v>0.49</v>
      </c>
      <c r="K26" s="4">
        <v>0.52</v>
      </c>
      <c r="L26" s="4">
        <v>0.63</v>
      </c>
      <c r="M26" s="4">
        <v>0.67</v>
      </c>
      <c r="N26" s="4">
        <v>0.8</v>
      </c>
      <c r="O26" s="4">
        <v>0.83</v>
      </c>
      <c r="P26" s="4">
        <v>0.88</v>
      </c>
    </row>
    <row r="27" spans="1:16" x14ac:dyDescent="0.25">
      <c r="A27" s="4" t="s">
        <v>2</v>
      </c>
      <c r="B27" s="4">
        <v>1.28</v>
      </c>
      <c r="C27" s="4">
        <v>1.32</v>
      </c>
      <c r="D27" s="4">
        <v>1.35</v>
      </c>
      <c r="E27" s="4">
        <v>1.4</v>
      </c>
      <c r="F27" s="4">
        <v>1.58</v>
      </c>
      <c r="G27" s="4">
        <v>0.6399999999999999</v>
      </c>
      <c r="H27" s="4">
        <v>0.63000000000000012</v>
      </c>
      <c r="I27" s="4">
        <v>0.63000000000000012</v>
      </c>
      <c r="J27" s="4">
        <v>0.6399999999999999</v>
      </c>
      <c r="K27" s="4">
        <v>0.65999999999999992</v>
      </c>
      <c r="L27" s="4">
        <v>0.64</v>
      </c>
      <c r="M27" s="4">
        <v>0.69000000000000006</v>
      </c>
      <c r="N27" s="4">
        <v>0.71</v>
      </c>
      <c r="O27" s="4">
        <v>0.76</v>
      </c>
      <c r="P27" s="4">
        <v>0.92</v>
      </c>
    </row>
    <row r="28" spans="1:16" x14ac:dyDescent="0.25">
      <c r="A28" s="4" t="s">
        <v>25</v>
      </c>
      <c r="B28" s="4">
        <v>0.48</v>
      </c>
      <c r="C28" s="4">
        <v>0.5</v>
      </c>
      <c r="D28" s="4">
        <v>0.5</v>
      </c>
      <c r="E28" s="4">
        <v>0.48</v>
      </c>
      <c r="F28" s="4">
        <v>0.47</v>
      </c>
      <c r="G28" s="4">
        <v>0.21000000000000002</v>
      </c>
      <c r="H28" s="4">
        <v>0.21000000000000002</v>
      </c>
      <c r="I28" s="4">
        <v>0.2</v>
      </c>
      <c r="J28" s="4">
        <v>0.2</v>
      </c>
      <c r="K28" s="4">
        <v>0.19</v>
      </c>
      <c r="L28" s="4">
        <v>0.27</v>
      </c>
      <c r="M28" s="4">
        <v>0.28999999999999998</v>
      </c>
      <c r="N28" s="4">
        <v>0.3</v>
      </c>
      <c r="O28" s="4">
        <v>0.28000000000000003</v>
      </c>
      <c r="P28" s="4">
        <v>0.28000000000000003</v>
      </c>
    </row>
    <row r="29" spans="1:16" x14ac:dyDescent="0.25">
      <c r="A29" s="4" t="s">
        <v>26</v>
      </c>
      <c r="B29" s="4">
        <v>2.0099999999999998</v>
      </c>
      <c r="C29" s="4">
        <v>1.87</v>
      </c>
      <c r="D29" s="4">
        <v>1.95</v>
      </c>
      <c r="E29" s="4">
        <v>2.0499999999999998</v>
      </c>
      <c r="F29" s="4">
        <v>2.15</v>
      </c>
      <c r="G29" s="4">
        <v>0.49</v>
      </c>
      <c r="H29" s="4">
        <v>0.47</v>
      </c>
      <c r="I29" s="4">
        <v>0.49</v>
      </c>
      <c r="J29" s="4">
        <v>0.52</v>
      </c>
      <c r="K29" s="4">
        <v>0.56000000000000005</v>
      </c>
      <c r="L29" s="4">
        <v>1.52</v>
      </c>
      <c r="M29" s="4">
        <v>1.39</v>
      </c>
      <c r="N29" s="4">
        <v>1.45</v>
      </c>
      <c r="O29" s="4">
        <v>1.52</v>
      </c>
      <c r="P29" s="4">
        <v>1.59</v>
      </c>
    </row>
    <row r="30" spans="1:16" x14ac:dyDescent="0.25">
      <c r="A30" s="4" t="s">
        <v>27</v>
      </c>
      <c r="B30" s="4">
        <v>0.79</v>
      </c>
      <c r="C30" s="4">
        <v>0.89</v>
      </c>
      <c r="D30" s="4">
        <v>0.84</v>
      </c>
      <c r="E30" s="4">
        <v>0.83</v>
      </c>
      <c r="F30" s="4">
        <v>0.92</v>
      </c>
      <c r="G30" s="4">
        <v>0.39</v>
      </c>
      <c r="H30" s="4">
        <v>0.4</v>
      </c>
      <c r="I30" s="4">
        <v>0.38</v>
      </c>
      <c r="J30" s="4">
        <v>0.38</v>
      </c>
      <c r="K30" s="4">
        <v>0.42</v>
      </c>
      <c r="L30" s="4">
        <v>0.4</v>
      </c>
      <c r="M30" s="4">
        <v>0.48</v>
      </c>
      <c r="N30" s="4">
        <v>0.45</v>
      </c>
      <c r="O30" s="4">
        <v>0.45</v>
      </c>
      <c r="P30" s="4">
        <v>0.5</v>
      </c>
    </row>
    <row r="31" spans="1:16" x14ac:dyDescent="0.25">
      <c r="A31" s="4" t="s">
        <v>28</v>
      </c>
      <c r="B31" s="4">
        <v>2.72</v>
      </c>
      <c r="C31" s="4">
        <v>2.73</v>
      </c>
      <c r="D31" s="4">
        <v>2.76</v>
      </c>
      <c r="E31" s="4">
        <v>2.8</v>
      </c>
      <c r="F31" s="4">
        <v>2.94</v>
      </c>
      <c r="G31" s="4">
        <v>0.9</v>
      </c>
      <c r="H31" s="4">
        <v>0.91999999999999993</v>
      </c>
      <c r="I31" s="4">
        <v>0.92999999999999994</v>
      </c>
      <c r="J31" s="4">
        <v>0.94</v>
      </c>
      <c r="K31" s="4">
        <v>0.94</v>
      </c>
      <c r="L31" s="4">
        <v>1.81</v>
      </c>
      <c r="M31" s="4">
        <v>1.8</v>
      </c>
      <c r="N31" s="4">
        <v>1.83</v>
      </c>
      <c r="O31" s="4">
        <v>1.86</v>
      </c>
      <c r="P31" s="4">
        <v>1.99</v>
      </c>
    </row>
    <row r="32" spans="1:16" x14ac:dyDescent="0.25">
      <c r="A32" s="4" t="s">
        <v>29</v>
      </c>
      <c r="B32" s="4">
        <v>3.25</v>
      </c>
      <c r="C32" s="4">
        <v>3.36</v>
      </c>
      <c r="D32" s="4">
        <v>3.32</v>
      </c>
      <c r="E32" s="4">
        <v>3.39</v>
      </c>
      <c r="F32" s="4">
        <v>3.51</v>
      </c>
      <c r="G32" s="4">
        <v>0.98</v>
      </c>
      <c r="H32" s="4">
        <v>0.96</v>
      </c>
      <c r="I32" s="4">
        <v>0.96</v>
      </c>
      <c r="J32" s="4">
        <v>0.95000000000000007</v>
      </c>
      <c r="K32" s="4">
        <v>0.98</v>
      </c>
      <c r="L32" s="4">
        <v>2.2699999999999996</v>
      </c>
      <c r="M32" s="4">
        <v>2.4</v>
      </c>
      <c r="N32" s="4">
        <v>2.36</v>
      </c>
      <c r="O32" s="4">
        <v>2.4300000000000002</v>
      </c>
      <c r="P32" s="4">
        <v>2.5299999999999998</v>
      </c>
    </row>
    <row r="33" spans="1:16" x14ac:dyDescent="0.25">
      <c r="A33" s="4" t="s">
        <v>30</v>
      </c>
      <c r="B33" s="4">
        <v>2.11</v>
      </c>
      <c r="C33" s="4">
        <v>2.08</v>
      </c>
      <c r="D33" s="4">
        <v>2</v>
      </c>
      <c r="E33" s="4">
        <v>2.3199999999999998</v>
      </c>
      <c r="F33" s="4">
        <v>2.4700000000000002</v>
      </c>
      <c r="G33" s="4">
        <v>0.75</v>
      </c>
      <c r="H33" s="4">
        <v>0.75</v>
      </c>
      <c r="I33" s="4">
        <v>0.71</v>
      </c>
      <c r="J33" s="4">
        <v>0.72</v>
      </c>
      <c r="K33" s="4">
        <v>0.78999999999999992</v>
      </c>
      <c r="L33" s="4">
        <v>1.36</v>
      </c>
      <c r="M33" s="4">
        <v>1.34</v>
      </c>
      <c r="N33" s="4">
        <v>1.29</v>
      </c>
      <c r="O33" s="4">
        <v>1.6</v>
      </c>
      <c r="P33" s="4">
        <v>1.68</v>
      </c>
    </row>
    <row r="34" spans="1:16" x14ac:dyDescent="0.25">
      <c r="A34" s="4" t="s">
        <v>31</v>
      </c>
      <c r="B34" s="4">
        <v>2.04</v>
      </c>
      <c r="C34" s="4">
        <v>2.1</v>
      </c>
      <c r="D34" s="4">
        <v>2.0499999999999998</v>
      </c>
      <c r="E34" s="4">
        <v>2.15</v>
      </c>
      <c r="F34" s="4">
        <v>2.2999999999999998</v>
      </c>
      <c r="G34" s="4">
        <v>0.96</v>
      </c>
      <c r="H34" s="4">
        <v>1</v>
      </c>
      <c r="I34" s="4">
        <v>0.99</v>
      </c>
      <c r="J34" s="4">
        <v>1.01</v>
      </c>
      <c r="K34" s="4">
        <v>1.06</v>
      </c>
      <c r="L34" s="4">
        <v>1.0900000000000001</v>
      </c>
      <c r="M34" s="4">
        <v>1.1000000000000001</v>
      </c>
      <c r="N34" s="4">
        <v>1.06</v>
      </c>
      <c r="O34" s="4">
        <v>1.1399999999999999</v>
      </c>
      <c r="P34" s="4">
        <v>1.24</v>
      </c>
    </row>
    <row r="35" spans="1:16" x14ac:dyDescent="0.25">
      <c r="A35" s="4" t="s">
        <v>32</v>
      </c>
      <c r="B35" s="4" t="s">
        <v>5</v>
      </c>
      <c r="C35" s="4">
        <v>3.03</v>
      </c>
      <c r="D35" s="4" t="s">
        <v>5</v>
      </c>
      <c r="E35" s="4">
        <v>3.15</v>
      </c>
      <c r="F35" s="4" t="s">
        <v>5</v>
      </c>
      <c r="G35" s="4" t="s">
        <v>5</v>
      </c>
      <c r="H35" s="4">
        <v>0.93</v>
      </c>
      <c r="I35" s="4" t="s">
        <v>5</v>
      </c>
      <c r="J35" s="4">
        <v>0.94000000000000006</v>
      </c>
      <c r="K35" s="4" t="s">
        <v>5</v>
      </c>
      <c r="L35" s="4" t="s">
        <v>5</v>
      </c>
      <c r="M35" s="4">
        <v>2.12</v>
      </c>
      <c r="N35" s="4" t="s">
        <v>5</v>
      </c>
      <c r="O35" s="4">
        <v>2.21</v>
      </c>
      <c r="P35" s="4" t="s">
        <v>5</v>
      </c>
    </row>
    <row r="36" spans="1:16" x14ac:dyDescent="0.25">
      <c r="A36" s="4" t="s">
        <v>55</v>
      </c>
      <c r="B36" s="4">
        <v>1.66</v>
      </c>
      <c r="C36" s="4">
        <v>1.68</v>
      </c>
      <c r="D36" s="4">
        <v>1.73</v>
      </c>
      <c r="E36" s="4">
        <v>1.76</v>
      </c>
      <c r="F36" s="4" t="s">
        <v>5</v>
      </c>
      <c r="G36" s="4">
        <v>0.51</v>
      </c>
      <c r="H36" s="4">
        <v>0.51</v>
      </c>
      <c r="I36" s="4">
        <v>0.52</v>
      </c>
      <c r="J36" s="4">
        <v>0.53</v>
      </c>
      <c r="K36" s="4" t="s">
        <v>5</v>
      </c>
      <c r="L36" s="4">
        <v>1.1500000000000001</v>
      </c>
      <c r="M36" s="4">
        <v>1.18</v>
      </c>
      <c r="N36" s="4">
        <v>1.21</v>
      </c>
      <c r="O36" s="4">
        <v>1.23</v>
      </c>
      <c r="P36" s="4" t="s">
        <v>5</v>
      </c>
    </row>
    <row r="37" spans="1:16" x14ac:dyDescent="0.25">
      <c r="A37" s="4" t="s">
        <v>3</v>
      </c>
      <c r="B37" s="4">
        <v>0.32</v>
      </c>
      <c r="C37" s="4">
        <v>0.35</v>
      </c>
      <c r="D37" s="4">
        <v>0.5</v>
      </c>
      <c r="E37" s="4" t="s">
        <v>5</v>
      </c>
      <c r="F37" s="4" t="s">
        <v>5</v>
      </c>
      <c r="G37" s="4">
        <v>0.26</v>
      </c>
      <c r="H37" s="4">
        <v>0.27</v>
      </c>
      <c r="I37" s="4">
        <v>0.30000000000000004</v>
      </c>
      <c r="J37" s="4" t="s">
        <v>5</v>
      </c>
      <c r="K37" s="4" t="s">
        <v>5</v>
      </c>
      <c r="L37" s="4">
        <v>7.0000000000000007E-2</v>
      </c>
      <c r="M37" s="4">
        <v>0.08</v>
      </c>
      <c r="N37" s="4">
        <v>0.2</v>
      </c>
      <c r="O37" s="4" t="s">
        <v>5</v>
      </c>
      <c r="P37" s="4" t="s">
        <v>5</v>
      </c>
    </row>
    <row r="38" spans="1:16" x14ac:dyDescent="0.25">
      <c r="A38" s="4" t="s">
        <v>33</v>
      </c>
      <c r="B38" s="4">
        <v>0.44</v>
      </c>
      <c r="C38" s="4">
        <v>0.35</v>
      </c>
      <c r="D38" s="4">
        <v>0.36</v>
      </c>
      <c r="E38" s="4">
        <v>0.37</v>
      </c>
      <c r="F38" s="4" t="s">
        <v>5</v>
      </c>
      <c r="G38" s="4">
        <v>0.32</v>
      </c>
      <c r="H38" s="4">
        <v>0.26</v>
      </c>
      <c r="I38" s="4">
        <v>0.25</v>
      </c>
      <c r="J38" s="4">
        <v>0.26</v>
      </c>
      <c r="K38" s="4" t="s">
        <v>5</v>
      </c>
      <c r="L38" s="4">
        <v>0.11</v>
      </c>
      <c r="M38" s="4">
        <v>9.9999999999999992E-2</v>
      </c>
      <c r="N38" s="4">
        <v>0.12</v>
      </c>
      <c r="O38" s="4">
        <v>0.11</v>
      </c>
      <c r="P38" s="4" t="s">
        <v>5</v>
      </c>
    </row>
    <row r="39" spans="1:16" x14ac:dyDescent="0.25">
      <c r="A39" s="4" t="s">
        <v>4</v>
      </c>
      <c r="B39" s="4">
        <v>0.84</v>
      </c>
      <c r="C39" s="4">
        <v>0.87</v>
      </c>
      <c r="D39" s="4">
        <v>0.92</v>
      </c>
      <c r="E39" s="4">
        <v>0.89</v>
      </c>
      <c r="F39" s="4">
        <v>0.91</v>
      </c>
      <c r="G39" s="4">
        <v>0.52</v>
      </c>
      <c r="H39" s="4">
        <v>0.56000000000000005</v>
      </c>
      <c r="I39" s="4">
        <v>0.56000000000000005</v>
      </c>
      <c r="J39" s="4">
        <v>0.54</v>
      </c>
      <c r="K39" s="4">
        <v>0.56000000000000005</v>
      </c>
      <c r="L39" s="4">
        <v>0.31</v>
      </c>
      <c r="M39" s="4">
        <v>0.32</v>
      </c>
      <c r="N39" s="4">
        <v>0.36</v>
      </c>
      <c r="O39" s="4">
        <v>0.35</v>
      </c>
      <c r="P39" s="4">
        <v>0.36</v>
      </c>
    </row>
    <row r="40" spans="1:16" x14ac:dyDescent="0.25">
      <c r="A40" s="4" t="s">
        <v>34</v>
      </c>
      <c r="B40" s="4">
        <v>0.94</v>
      </c>
      <c r="C40" s="4">
        <v>0.95</v>
      </c>
      <c r="D40" s="4">
        <v>1.03</v>
      </c>
      <c r="E40" s="4">
        <v>1.06</v>
      </c>
      <c r="F40" s="4" t="s">
        <v>5</v>
      </c>
      <c r="G40" s="4">
        <v>0.43000000000000005</v>
      </c>
      <c r="H40" s="4">
        <v>0.41000000000000003</v>
      </c>
      <c r="I40" s="4">
        <v>0.4</v>
      </c>
      <c r="J40" s="4">
        <v>0.38</v>
      </c>
      <c r="K40" s="4" t="s">
        <v>5</v>
      </c>
      <c r="L40" s="4">
        <v>0.51</v>
      </c>
      <c r="M40" s="4">
        <v>0.54</v>
      </c>
      <c r="N40" s="4">
        <v>0.62</v>
      </c>
      <c r="O40" s="4">
        <v>0.68</v>
      </c>
      <c r="P40" s="4" t="s">
        <v>5</v>
      </c>
    </row>
    <row r="41" spans="1:16" x14ac:dyDescent="0.25">
      <c r="A41" s="4" t="s">
        <v>35</v>
      </c>
      <c r="B41" s="4" t="s">
        <v>5</v>
      </c>
      <c r="C41" s="4" t="s">
        <v>5</v>
      </c>
      <c r="D41" s="4" t="s">
        <v>5</v>
      </c>
      <c r="E41" s="4">
        <v>0.19</v>
      </c>
      <c r="F41" s="4" t="s">
        <v>5</v>
      </c>
      <c r="G41" s="4" t="s">
        <v>5</v>
      </c>
      <c r="H41" s="4" t="s">
        <v>5</v>
      </c>
      <c r="I41" s="4" t="s">
        <v>5</v>
      </c>
      <c r="J41" s="4">
        <v>0.12</v>
      </c>
      <c r="K41" s="4" t="s">
        <v>5</v>
      </c>
      <c r="L41" s="4" t="s">
        <v>5</v>
      </c>
      <c r="M41" s="4" t="s">
        <v>5</v>
      </c>
      <c r="N41" s="4" t="s">
        <v>5</v>
      </c>
      <c r="O41" s="4">
        <v>7.0000000000000007E-2</v>
      </c>
      <c r="P41" s="4" t="s">
        <v>5</v>
      </c>
    </row>
    <row r="42" spans="1:16" x14ac:dyDescent="0.25">
      <c r="A42" s="4" t="s">
        <v>36</v>
      </c>
      <c r="B42" s="4" t="s">
        <v>5</v>
      </c>
      <c r="C42" s="4">
        <v>1.1100000000000001</v>
      </c>
      <c r="D42" s="4">
        <v>0.99</v>
      </c>
      <c r="E42" s="4">
        <v>1.04</v>
      </c>
      <c r="F42" s="4" t="s">
        <v>5</v>
      </c>
      <c r="G42" s="4" t="s">
        <v>5</v>
      </c>
      <c r="H42" s="4">
        <v>0.44000000000000006</v>
      </c>
      <c r="I42" s="4">
        <v>0.44000000000000006</v>
      </c>
      <c r="J42" s="4">
        <v>0.39999999999999997</v>
      </c>
      <c r="K42" s="4" t="s">
        <v>5</v>
      </c>
      <c r="L42" s="4" t="s">
        <v>5</v>
      </c>
      <c r="M42" s="4">
        <v>0.67</v>
      </c>
      <c r="N42" s="4">
        <v>0.55000000000000004</v>
      </c>
      <c r="O42" s="4">
        <v>0.63</v>
      </c>
      <c r="P42" s="4" t="s">
        <v>5</v>
      </c>
    </row>
    <row r="43" spans="1:16" x14ac:dyDescent="0.25">
      <c r="A43" s="4" t="s">
        <v>37</v>
      </c>
      <c r="B43" s="4">
        <v>2.79</v>
      </c>
      <c r="C43" s="4">
        <v>2.86</v>
      </c>
      <c r="D43" s="4">
        <v>2.96</v>
      </c>
      <c r="E43" s="4">
        <v>3.08</v>
      </c>
      <c r="F43" s="4" t="s">
        <v>5</v>
      </c>
      <c r="G43" s="4">
        <v>0.64</v>
      </c>
      <c r="H43" s="4">
        <v>0.64</v>
      </c>
      <c r="I43" s="4">
        <v>0.64999999999999991</v>
      </c>
      <c r="J43" s="4">
        <v>0.66999999999999993</v>
      </c>
      <c r="K43" s="4" t="s">
        <v>5</v>
      </c>
      <c r="L43" s="4">
        <v>2.15</v>
      </c>
      <c r="M43" s="4">
        <v>2.21</v>
      </c>
      <c r="N43" s="4">
        <v>2.2999999999999998</v>
      </c>
      <c r="O43" s="4">
        <v>2.4</v>
      </c>
      <c r="P43" s="4" t="s">
        <v>5</v>
      </c>
    </row>
    <row r="44" spans="1:16" x14ac:dyDescent="0.25">
      <c r="A44" s="4" t="s">
        <v>57</v>
      </c>
      <c r="B44" s="4">
        <v>2.1</v>
      </c>
      <c r="C44" s="4">
        <v>2.12</v>
      </c>
      <c r="D44" s="4">
        <v>2.14</v>
      </c>
      <c r="E44" s="4">
        <v>2.23</v>
      </c>
      <c r="F44" s="4" t="s">
        <v>5</v>
      </c>
      <c r="G44" s="4">
        <v>0.47000000000000003</v>
      </c>
      <c r="H44" s="4">
        <v>0.47</v>
      </c>
      <c r="I44" s="4">
        <v>0.48</v>
      </c>
      <c r="J44" s="4">
        <v>0.53</v>
      </c>
      <c r="K44" s="4" t="s">
        <v>5</v>
      </c>
      <c r="L44" s="4">
        <v>1.63</v>
      </c>
      <c r="M44" s="4">
        <v>1.64</v>
      </c>
      <c r="N44" s="4">
        <v>1.66</v>
      </c>
      <c r="O44" s="4">
        <v>1.71</v>
      </c>
      <c r="P44" s="4" t="s">
        <v>5</v>
      </c>
    </row>
    <row r="45" spans="1:16" x14ac:dyDescent="0.25">
      <c r="A45" s="4" t="s">
        <v>38</v>
      </c>
      <c r="B45" s="4">
        <v>3.11</v>
      </c>
      <c r="C45" s="4">
        <v>3.17</v>
      </c>
      <c r="D45" s="4">
        <v>3.22</v>
      </c>
      <c r="E45" s="4">
        <v>3.2</v>
      </c>
      <c r="F45" s="4" t="s">
        <v>5</v>
      </c>
      <c r="G45" s="4">
        <v>0.61</v>
      </c>
      <c r="H45" s="4">
        <v>0.63</v>
      </c>
      <c r="I45" s="4">
        <v>0.62</v>
      </c>
      <c r="J45" s="4">
        <v>0.62</v>
      </c>
      <c r="K45" s="4" t="s">
        <v>5</v>
      </c>
      <c r="L45" s="4">
        <v>2.4900000000000002</v>
      </c>
      <c r="M45" s="4">
        <v>2.54</v>
      </c>
      <c r="N45" s="4">
        <v>2.6</v>
      </c>
      <c r="O45" s="4">
        <v>2.57</v>
      </c>
      <c r="P45" s="4" t="s">
        <v>5</v>
      </c>
    </row>
    <row r="46" spans="1:16" x14ac:dyDescent="0.25">
      <c r="A46" s="4" t="s">
        <v>56</v>
      </c>
      <c r="B46" s="4">
        <v>3.99</v>
      </c>
      <c r="C46" s="4">
        <v>4.29</v>
      </c>
      <c r="D46" s="4">
        <v>4.5199999999999996</v>
      </c>
      <c r="E46" s="4">
        <v>4.6399999999999997</v>
      </c>
      <c r="F46" s="4" t="s">
        <v>5</v>
      </c>
      <c r="G46" s="4">
        <v>0.82000000000000006</v>
      </c>
      <c r="H46" s="4">
        <v>0.82000000000000006</v>
      </c>
      <c r="I46" s="4">
        <v>0.83000000000000007</v>
      </c>
      <c r="J46" s="4">
        <v>0.84000000000000008</v>
      </c>
      <c r="K46" s="4" t="s">
        <v>5</v>
      </c>
      <c r="L46" s="4">
        <v>3.16</v>
      </c>
      <c r="M46" s="4">
        <v>3.47</v>
      </c>
      <c r="N46" s="4">
        <v>3.69</v>
      </c>
      <c r="O46" s="4">
        <v>3.8</v>
      </c>
      <c r="P46" s="4" t="s">
        <v>5</v>
      </c>
    </row>
    <row r="48" spans="1:16" x14ac:dyDescent="0.25">
      <c r="A48" s="2" t="s">
        <v>6</v>
      </c>
    </row>
    <row r="49" spans="1:1" x14ac:dyDescent="0.25">
      <c r="A49" s="3" t="s">
        <v>68</v>
      </c>
    </row>
    <row r="50" spans="1:1" x14ac:dyDescent="0.25">
      <c r="A50" s="1" t="s">
        <v>43</v>
      </c>
    </row>
  </sheetData>
  <mergeCells count="3">
    <mergeCell ref="B1:F1"/>
    <mergeCell ref="L1:P1"/>
    <mergeCell ref="G1: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D30A42-19BE-4AD2-86EB-8A45712D8C61}">
  <sheetPr>
    <tabColor rgb="FFE0D7F0"/>
  </sheetPr>
  <dimension ref="A1:I49"/>
  <sheetViews>
    <sheetView topLeftCell="A19" workbookViewId="0">
      <selection activeCell="A45" sqref="A45"/>
    </sheetView>
  </sheetViews>
  <sheetFormatPr defaultRowHeight="15" x14ac:dyDescent="0.25"/>
  <cols>
    <col min="1" max="1" width="29.85546875" customWidth="1"/>
    <col min="9" max="9" width="17.5703125" customWidth="1"/>
  </cols>
  <sheetData>
    <row r="1" spans="1:9" x14ac:dyDescent="0.25">
      <c r="A1" s="28" t="s">
        <v>42</v>
      </c>
      <c r="B1" s="28"/>
      <c r="C1" s="28"/>
      <c r="D1" s="28"/>
      <c r="E1" s="28"/>
      <c r="F1" s="28"/>
      <c r="G1" s="28"/>
    </row>
    <row r="2" spans="1:9" x14ac:dyDescent="0.25">
      <c r="A2" s="5"/>
      <c r="B2" s="27" t="s">
        <v>40</v>
      </c>
      <c r="C2" s="27"/>
      <c r="D2" s="27" t="s">
        <v>39</v>
      </c>
      <c r="E2" s="27"/>
      <c r="F2" s="27" t="s">
        <v>41</v>
      </c>
      <c r="G2" s="27"/>
    </row>
    <row r="3" spans="1:9" ht="25.5" x14ac:dyDescent="0.25">
      <c r="A3" s="5"/>
      <c r="B3" s="11">
        <v>2019</v>
      </c>
      <c r="C3" s="11" t="s">
        <v>60</v>
      </c>
      <c r="D3" s="11">
        <v>2019</v>
      </c>
      <c r="E3" s="11" t="s">
        <v>60</v>
      </c>
      <c r="F3" s="11">
        <v>2019</v>
      </c>
      <c r="G3" s="11" t="s">
        <v>60</v>
      </c>
    </row>
    <row r="4" spans="1:9" x14ac:dyDescent="0.25">
      <c r="A4" s="7" t="s">
        <v>51</v>
      </c>
      <c r="B4" s="9">
        <v>95213.188000000009</v>
      </c>
      <c r="C4" s="14">
        <f>B4/(B4+D4+F4)</f>
        <v>0.30527663528734633</v>
      </c>
      <c r="D4" s="9">
        <v>187237.432</v>
      </c>
      <c r="E4" s="14">
        <f>D4/(B4+D4+F4)</f>
        <v>0.60032874060264951</v>
      </c>
      <c r="F4" s="9">
        <v>29440.881000000001</v>
      </c>
      <c r="G4" s="14">
        <f>F4/(B4+D4+F4)</f>
        <v>9.439462411000421E-2</v>
      </c>
      <c r="H4" s="6"/>
      <c r="I4" s="13"/>
    </row>
    <row r="5" spans="1:9" x14ac:dyDescent="0.25">
      <c r="A5" s="7" t="s">
        <v>53</v>
      </c>
      <c r="B5" s="9">
        <v>82599.415999999997</v>
      </c>
      <c r="C5" s="14">
        <f t="shared" ref="C5:C42" si="0">B5/(B5+D5+F5)</f>
        <v>0.30491304848292766</v>
      </c>
      <c r="D5" s="9">
        <v>163169.32399999999</v>
      </c>
      <c r="E5" s="14">
        <f t="shared" ref="E5:E42" si="1">D5/(B5+D5+F5)</f>
        <v>0.602334234418056</v>
      </c>
      <c r="F5" s="9">
        <v>25126.245999999999</v>
      </c>
      <c r="G5" s="14">
        <f t="shared" ref="G5:G42" si="2">F5/(B5+D5+F5)</f>
        <v>9.2752717099016377E-2</v>
      </c>
      <c r="H5" s="6"/>
      <c r="I5" s="13"/>
    </row>
    <row r="6" spans="1:9" x14ac:dyDescent="0.25">
      <c r="A6" s="4" t="s">
        <v>7</v>
      </c>
      <c r="B6" s="8">
        <v>3088.614</v>
      </c>
      <c r="C6" s="12">
        <f t="shared" si="0"/>
        <v>0.20440998344264139</v>
      </c>
      <c r="D6" s="8">
        <v>9803.64</v>
      </c>
      <c r="E6" s="12">
        <f t="shared" si="1"/>
        <v>0.64882238119674929</v>
      </c>
      <c r="F6" s="8">
        <v>2217.6439999999998</v>
      </c>
      <c r="G6" s="12">
        <f t="shared" si="2"/>
        <v>0.1467676353606093</v>
      </c>
      <c r="H6" s="6"/>
      <c r="I6" s="13"/>
    </row>
    <row r="7" spans="1:9" x14ac:dyDescent="0.25">
      <c r="A7" s="4" t="s">
        <v>8</v>
      </c>
      <c r="B7" s="8">
        <v>121.536</v>
      </c>
      <c r="C7" s="12">
        <f t="shared" si="0"/>
        <v>0.23719432463553153</v>
      </c>
      <c r="D7" s="8">
        <v>194.154</v>
      </c>
      <c r="E7" s="12">
        <f t="shared" si="1"/>
        <v>0.37891840199847771</v>
      </c>
      <c r="F7" s="8">
        <v>196.7</v>
      </c>
      <c r="G7" s="12">
        <f t="shared" si="2"/>
        <v>0.38388727336599071</v>
      </c>
      <c r="H7" s="6"/>
      <c r="I7" s="13"/>
    </row>
    <row r="8" spans="1:9" x14ac:dyDescent="0.25">
      <c r="A8" s="4" t="s">
        <v>9</v>
      </c>
      <c r="B8" s="8">
        <v>1509.423</v>
      </c>
      <c r="C8" s="12">
        <f t="shared" si="0"/>
        <v>0.34712570086977879</v>
      </c>
      <c r="D8" s="8">
        <v>1663.2080000000001</v>
      </c>
      <c r="E8" s="12">
        <f t="shared" si="1"/>
        <v>0.38249201363184682</v>
      </c>
      <c r="F8" s="8">
        <v>1175.7159999999999</v>
      </c>
      <c r="G8" s="12">
        <f t="shared" si="2"/>
        <v>0.27038228549837445</v>
      </c>
      <c r="H8" s="6"/>
      <c r="I8" s="13"/>
    </row>
    <row r="9" spans="1:9" x14ac:dyDescent="0.25">
      <c r="A9" s="4" t="s">
        <v>10</v>
      </c>
      <c r="B9" s="8">
        <v>2613.547</v>
      </c>
      <c r="C9" s="12">
        <f t="shared" si="0"/>
        <v>0.28696012308704466</v>
      </c>
      <c r="D9" s="8">
        <v>5996.8389999999999</v>
      </c>
      <c r="E9" s="12">
        <f t="shared" si="1"/>
        <v>0.65843608612096505</v>
      </c>
      <c r="F9" s="8">
        <v>497.315</v>
      </c>
      <c r="G9" s="12">
        <f t="shared" si="2"/>
        <v>5.4603790791990202E-2</v>
      </c>
      <c r="H9" s="6"/>
      <c r="I9" s="13"/>
    </row>
    <row r="10" spans="1:9" x14ac:dyDescent="0.25">
      <c r="A10" s="4" t="s">
        <v>11</v>
      </c>
      <c r="B10" s="8">
        <v>30592.5</v>
      </c>
      <c r="C10" s="12">
        <f t="shared" si="0"/>
        <v>0.2780494069506308</v>
      </c>
      <c r="D10" s="8">
        <v>71315.37</v>
      </c>
      <c r="E10" s="12">
        <f t="shared" si="1"/>
        <v>0.64817181776464183</v>
      </c>
      <c r="F10" s="8">
        <v>8117.54</v>
      </c>
      <c r="G10" s="12">
        <f t="shared" si="2"/>
        <v>7.3778775284727413E-2</v>
      </c>
      <c r="H10" s="6"/>
      <c r="I10" s="13"/>
    </row>
    <row r="11" spans="1:9" x14ac:dyDescent="0.25">
      <c r="A11" s="7" t="s">
        <v>12</v>
      </c>
      <c r="B11" s="9">
        <v>169.34</v>
      </c>
      <c r="C11" s="14">
        <f t="shared" si="0"/>
        <v>0.3738354894255817</v>
      </c>
      <c r="D11" s="9">
        <v>223.39999999999998</v>
      </c>
      <c r="E11" s="14">
        <f t="shared" si="1"/>
        <v>0.4931785067773411</v>
      </c>
      <c r="F11" s="9">
        <v>60.24</v>
      </c>
      <c r="G11" s="14">
        <f t="shared" si="2"/>
        <v>0.13298600379707715</v>
      </c>
      <c r="H11" s="6"/>
      <c r="I11" s="13"/>
    </row>
    <row r="12" spans="1:9" x14ac:dyDescent="0.25">
      <c r="A12" s="4" t="s">
        <v>13</v>
      </c>
      <c r="B12" s="8">
        <v>1016.453</v>
      </c>
      <c r="C12" s="12">
        <f t="shared" si="0"/>
        <v>0.2325654771301946</v>
      </c>
      <c r="D12" s="8">
        <v>2770.6890000000003</v>
      </c>
      <c r="E12" s="12">
        <f t="shared" si="1"/>
        <v>0.6339364528063588</v>
      </c>
      <c r="F12" s="8">
        <v>583.46799999999996</v>
      </c>
      <c r="G12" s="12">
        <f t="shared" si="2"/>
        <v>0.13349807006344649</v>
      </c>
      <c r="H12" s="6"/>
      <c r="I12" s="13"/>
    </row>
    <row r="13" spans="1:9" x14ac:dyDescent="0.25">
      <c r="A13" s="4" t="s">
        <v>14</v>
      </c>
      <c r="B13" s="8">
        <v>1012.8299999999999</v>
      </c>
      <c r="C13" s="12">
        <f t="shared" si="0"/>
        <v>0.43326659993326661</v>
      </c>
      <c r="D13" s="8">
        <v>983.14</v>
      </c>
      <c r="E13" s="12">
        <f t="shared" si="1"/>
        <v>0.42056586501030946</v>
      </c>
      <c r="F13" s="8">
        <v>341.69</v>
      </c>
      <c r="G13" s="12">
        <f t="shared" si="2"/>
        <v>0.14616753505642396</v>
      </c>
      <c r="H13" s="6"/>
      <c r="I13" s="13"/>
    </row>
    <row r="14" spans="1:9" x14ac:dyDescent="0.25">
      <c r="A14" s="4" t="s">
        <v>15</v>
      </c>
      <c r="B14" s="8">
        <v>6552</v>
      </c>
      <c r="C14" s="12">
        <f t="shared" si="0"/>
        <v>0.42078222336394577</v>
      </c>
      <c r="D14" s="8">
        <v>7748</v>
      </c>
      <c r="E14" s="12">
        <f t="shared" si="1"/>
        <v>0.49759167683514227</v>
      </c>
      <c r="F14" s="8">
        <v>1271</v>
      </c>
      <c r="G14" s="12">
        <f t="shared" si="2"/>
        <v>8.1626099800911955E-2</v>
      </c>
      <c r="H14" s="6"/>
      <c r="I14" s="13"/>
    </row>
    <row r="15" spans="1:9" x14ac:dyDescent="0.25">
      <c r="A15" s="4" t="s">
        <v>16</v>
      </c>
      <c r="B15" s="8">
        <v>18300.811999999998</v>
      </c>
      <c r="C15" s="12">
        <f t="shared" si="0"/>
        <v>0.34253344840449196</v>
      </c>
      <c r="D15" s="8">
        <v>30824.548999999999</v>
      </c>
      <c r="E15" s="12">
        <f t="shared" si="1"/>
        <v>0.57693828363917599</v>
      </c>
      <c r="F15" s="8">
        <v>4302.4489999999996</v>
      </c>
      <c r="G15" s="12">
        <f t="shared" si="2"/>
        <v>8.0528267956332097E-2</v>
      </c>
      <c r="H15" s="6"/>
      <c r="I15" s="13"/>
    </row>
    <row r="16" spans="1:9" x14ac:dyDescent="0.25">
      <c r="A16" s="4" t="s">
        <v>17</v>
      </c>
      <c r="B16" s="8">
        <v>261.39600000000002</v>
      </c>
      <c r="C16" s="12">
        <f t="shared" si="0"/>
        <v>0.43511320773561224</v>
      </c>
      <c r="D16" s="8">
        <v>220.02200000000002</v>
      </c>
      <c r="E16" s="12">
        <f t="shared" si="1"/>
        <v>0.36624308785293153</v>
      </c>
      <c r="F16" s="8">
        <v>119.336</v>
      </c>
      <c r="G16" s="12">
        <f t="shared" si="2"/>
        <v>0.19864370441145626</v>
      </c>
      <c r="H16" s="6"/>
      <c r="I16" s="13"/>
    </row>
    <row r="17" spans="1:9" x14ac:dyDescent="0.25">
      <c r="A17" s="4" t="s">
        <v>18</v>
      </c>
      <c r="B17" s="8">
        <v>8675.5470000000005</v>
      </c>
      <c r="C17" s="12">
        <f t="shared" si="0"/>
        <v>0.33037543782457818</v>
      </c>
      <c r="D17" s="8">
        <v>15065.203</v>
      </c>
      <c r="E17" s="12">
        <f t="shared" si="1"/>
        <v>0.57370135128553257</v>
      </c>
      <c r="F17" s="8">
        <v>2518.9110000000001</v>
      </c>
      <c r="G17" s="12">
        <f t="shared" si="2"/>
        <v>9.5923210889889254E-2</v>
      </c>
      <c r="H17" s="6"/>
      <c r="I17" s="13"/>
    </row>
    <row r="18" spans="1:9" x14ac:dyDescent="0.25">
      <c r="A18" s="4" t="s">
        <v>19</v>
      </c>
      <c r="B18" s="8">
        <v>64.977000000000004</v>
      </c>
      <c r="C18" s="12">
        <f t="shared" si="0"/>
        <v>0.39515310000912218</v>
      </c>
      <c r="D18" s="8">
        <v>61.975000000000001</v>
      </c>
      <c r="E18" s="12">
        <f t="shared" si="1"/>
        <v>0.37689664609116064</v>
      </c>
      <c r="F18" s="8">
        <v>37.482999999999997</v>
      </c>
      <c r="G18" s="12">
        <f t="shared" si="2"/>
        <v>0.22795025389971718</v>
      </c>
      <c r="H18" s="6"/>
      <c r="I18" s="13"/>
    </row>
    <row r="19" spans="1:9" x14ac:dyDescent="0.25">
      <c r="A19" s="4" t="s">
        <v>20</v>
      </c>
      <c r="B19" s="8">
        <v>72.399999999999991</v>
      </c>
      <c r="C19" s="12">
        <f t="shared" si="0"/>
        <v>0.37090163934426229</v>
      </c>
      <c r="D19" s="8">
        <v>47.4</v>
      </c>
      <c r="E19" s="12">
        <f t="shared" si="1"/>
        <v>0.24282786885245902</v>
      </c>
      <c r="F19" s="8">
        <v>75.400000000000006</v>
      </c>
      <c r="G19" s="12">
        <f t="shared" si="2"/>
        <v>0.38627049180327871</v>
      </c>
      <c r="H19" s="6"/>
      <c r="I19" s="13"/>
    </row>
    <row r="20" spans="1:9" x14ac:dyDescent="0.25">
      <c r="A20" s="4" t="s">
        <v>21</v>
      </c>
      <c r="B20" s="8">
        <v>171.35399999999998</v>
      </c>
      <c r="C20" s="12">
        <f t="shared" si="0"/>
        <v>0.35258169786706944</v>
      </c>
      <c r="D20" s="8">
        <v>166.08099999999999</v>
      </c>
      <c r="E20" s="12">
        <f t="shared" si="1"/>
        <v>0.34173185897884356</v>
      </c>
      <c r="F20" s="8">
        <v>148.56299999999999</v>
      </c>
      <c r="G20" s="12">
        <f t="shared" si="2"/>
        <v>0.30568644315408705</v>
      </c>
      <c r="H20" s="6"/>
      <c r="I20" s="13"/>
    </row>
    <row r="21" spans="1:9" x14ac:dyDescent="0.25">
      <c r="A21" s="4" t="s">
        <v>22</v>
      </c>
      <c r="B21" s="8">
        <v>328.5</v>
      </c>
      <c r="C21" s="12">
        <f t="shared" si="0"/>
        <v>0.44536334056399129</v>
      </c>
      <c r="D21" s="8">
        <v>380.2</v>
      </c>
      <c r="E21" s="12">
        <f t="shared" si="1"/>
        <v>0.5154555314533622</v>
      </c>
      <c r="F21" s="8">
        <v>28.9</v>
      </c>
      <c r="G21" s="12">
        <f t="shared" si="2"/>
        <v>3.9181127982646419E-2</v>
      </c>
      <c r="H21" s="6"/>
      <c r="I21" s="13"/>
    </row>
    <row r="22" spans="1:9" x14ac:dyDescent="0.25">
      <c r="A22" s="4" t="s">
        <v>23</v>
      </c>
      <c r="B22" s="8">
        <v>723.09</v>
      </c>
      <c r="C22" s="12">
        <f t="shared" si="0"/>
        <v>0.33497774736741653</v>
      </c>
      <c r="D22" s="8">
        <v>1152.789</v>
      </c>
      <c r="E22" s="12">
        <f t="shared" si="1"/>
        <v>0.53403955580900953</v>
      </c>
      <c r="F22" s="8">
        <v>282.74200000000002</v>
      </c>
      <c r="G22" s="12">
        <f t="shared" si="2"/>
        <v>0.13098269682357394</v>
      </c>
      <c r="H22" s="6"/>
      <c r="I22" s="13"/>
    </row>
    <row r="23" spans="1:9" x14ac:dyDescent="0.25">
      <c r="A23" s="4" t="s">
        <v>0</v>
      </c>
      <c r="B23" s="8">
        <v>25.765000000000001</v>
      </c>
      <c r="C23" s="12">
        <f t="shared" si="0"/>
        <v>0.32186133666458461</v>
      </c>
      <c r="D23" s="8">
        <v>47.293000000000006</v>
      </c>
      <c r="E23" s="12">
        <f t="shared" si="1"/>
        <v>0.59079325421611495</v>
      </c>
      <c r="F23" s="8">
        <v>6.992</v>
      </c>
      <c r="G23" s="12">
        <f t="shared" si="2"/>
        <v>8.734540911930043E-2</v>
      </c>
      <c r="H23" s="6"/>
      <c r="I23" s="13"/>
    </row>
    <row r="24" spans="1:9" x14ac:dyDescent="0.25">
      <c r="A24" s="4" t="s">
        <v>54</v>
      </c>
      <c r="B24" s="8">
        <v>5256</v>
      </c>
      <c r="C24" s="12">
        <f t="shared" si="0"/>
        <v>0.29594594594594592</v>
      </c>
      <c r="D24" s="8">
        <v>10659</v>
      </c>
      <c r="E24" s="12">
        <f t="shared" si="1"/>
        <v>0.60016891891891888</v>
      </c>
      <c r="F24" s="8">
        <v>1845</v>
      </c>
      <c r="G24" s="12">
        <f t="shared" si="2"/>
        <v>0.10388513513513513</v>
      </c>
      <c r="H24" s="6"/>
      <c r="I24" s="13"/>
    </row>
    <row r="25" spans="1:9" x14ac:dyDescent="0.25">
      <c r="A25" s="4" t="s">
        <v>1</v>
      </c>
      <c r="B25" s="8">
        <v>3472.8870000000002</v>
      </c>
      <c r="C25" s="12">
        <f t="shared" si="0"/>
        <v>0.27914333564392979</v>
      </c>
      <c r="D25" s="8">
        <v>6857.576</v>
      </c>
      <c r="E25" s="12">
        <f t="shared" si="1"/>
        <v>0.55119750198372641</v>
      </c>
      <c r="F25" s="8">
        <v>2110.7689999999998</v>
      </c>
      <c r="G25" s="12">
        <f t="shared" si="2"/>
        <v>0.16965916237234382</v>
      </c>
      <c r="H25" s="6"/>
      <c r="I25" s="13"/>
    </row>
    <row r="26" spans="1:9" x14ac:dyDescent="0.25">
      <c r="A26" s="4" t="s">
        <v>24</v>
      </c>
      <c r="B26" s="8">
        <v>2943.5419999999999</v>
      </c>
      <c r="C26" s="12">
        <f t="shared" si="0"/>
        <v>0.4177064715552834</v>
      </c>
      <c r="D26" s="8">
        <v>3606.7689999999998</v>
      </c>
      <c r="E26" s="12">
        <f t="shared" si="1"/>
        <v>0.51182240739387375</v>
      </c>
      <c r="F26" s="8">
        <v>496.60399999999998</v>
      </c>
      <c r="G26" s="12">
        <f t="shared" si="2"/>
        <v>7.0471121050842814E-2</v>
      </c>
      <c r="H26" s="6"/>
      <c r="I26" s="13"/>
    </row>
    <row r="27" spans="1:9" x14ac:dyDescent="0.25">
      <c r="A27" s="4" t="s">
        <v>2</v>
      </c>
      <c r="B27" s="8">
        <v>1308.3710000000001</v>
      </c>
      <c r="C27" s="12">
        <f t="shared" si="0"/>
        <v>0.43730950427241877</v>
      </c>
      <c r="D27" s="8">
        <v>1479.414</v>
      </c>
      <c r="E27" s="12">
        <f t="shared" si="1"/>
        <v>0.49447886184704193</v>
      </c>
      <c r="F27" s="8">
        <v>204.08</v>
      </c>
      <c r="G27" s="12">
        <f t="shared" si="2"/>
        <v>6.8211633880539399E-2</v>
      </c>
      <c r="H27" s="6"/>
      <c r="I27" s="13"/>
    </row>
    <row r="28" spans="1:9" x14ac:dyDescent="0.25">
      <c r="A28" s="4" t="s">
        <v>25</v>
      </c>
      <c r="B28" s="8">
        <v>371.63</v>
      </c>
      <c r="C28" s="12">
        <f t="shared" si="0"/>
        <v>0.34815006342264965</v>
      </c>
      <c r="D28" s="8">
        <v>583.17200000000003</v>
      </c>
      <c r="E28" s="12">
        <f t="shared" si="1"/>
        <v>0.54632663882440458</v>
      </c>
      <c r="F28" s="8">
        <v>112.64</v>
      </c>
      <c r="G28" s="12">
        <f t="shared" si="2"/>
        <v>0.10552329775294583</v>
      </c>
      <c r="H28" s="6"/>
      <c r="I28" s="13"/>
    </row>
    <row r="29" spans="1:9" x14ac:dyDescent="0.25">
      <c r="A29" s="4" t="s">
        <v>26</v>
      </c>
      <c r="B29" s="8">
        <v>249.565</v>
      </c>
      <c r="C29" s="12">
        <f t="shared" si="0"/>
        <v>0.25190825054658433</v>
      </c>
      <c r="D29" s="8">
        <v>609.70500000000004</v>
      </c>
      <c r="E29" s="12">
        <f t="shared" si="1"/>
        <v>0.61542972732356382</v>
      </c>
      <c r="F29" s="8">
        <v>131.428</v>
      </c>
      <c r="G29" s="12">
        <f t="shared" si="2"/>
        <v>0.13266202212985187</v>
      </c>
      <c r="H29" s="6"/>
      <c r="I29" s="13"/>
    </row>
    <row r="30" spans="1:9" x14ac:dyDescent="0.25">
      <c r="A30" s="4" t="s">
        <v>27</v>
      </c>
      <c r="B30" s="8">
        <v>327.87100000000004</v>
      </c>
      <c r="C30" s="12">
        <f t="shared" si="0"/>
        <v>0.42219317786734317</v>
      </c>
      <c r="D30" s="8">
        <v>365.36399999999998</v>
      </c>
      <c r="E30" s="12">
        <f t="shared" si="1"/>
        <v>0.47047219253402689</v>
      </c>
      <c r="F30" s="8">
        <v>83.355000000000004</v>
      </c>
      <c r="G30" s="12">
        <f t="shared" si="2"/>
        <v>0.10733462959862991</v>
      </c>
      <c r="H30" s="6"/>
      <c r="I30" s="13"/>
    </row>
    <row r="31" spans="1:9" x14ac:dyDescent="0.25">
      <c r="A31" s="4" t="s">
        <v>28</v>
      </c>
      <c r="B31" s="8">
        <v>1913.5</v>
      </c>
      <c r="C31" s="12">
        <f t="shared" si="0"/>
        <v>0.28495480335363582</v>
      </c>
      <c r="D31" s="8">
        <v>3761.2000000000003</v>
      </c>
      <c r="E31" s="12">
        <f t="shared" si="1"/>
        <v>0.56011079507378891</v>
      </c>
      <c r="F31" s="8">
        <v>1040.4000000000001</v>
      </c>
      <c r="G31" s="12">
        <f t="shared" si="2"/>
        <v>0.15493440157257524</v>
      </c>
      <c r="H31" s="6"/>
      <c r="I31" s="13"/>
    </row>
    <row r="32" spans="1:9" x14ac:dyDescent="0.25">
      <c r="A32" s="4" t="s">
        <v>29</v>
      </c>
      <c r="B32" s="8">
        <v>4055.018</v>
      </c>
      <c r="C32" s="12">
        <f t="shared" si="0"/>
        <v>0.25164087116131467</v>
      </c>
      <c r="D32" s="8">
        <v>10631.120999999999</v>
      </c>
      <c r="E32" s="12">
        <f t="shared" si="1"/>
        <v>0.65973185565670656</v>
      </c>
      <c r="F32" s="8">
        <v>1428.1669999999999</v>
      </c>
      <c r="G32" s="12">
        <f t="shared" si="2"/>
        <v>8.86272731819788E-2</v>
      </c>
      <c r="H32" s="6"/>
      <c r="I32" s="13"/>
    </row>
    <row r="33" spans="1:9" x14ac:dyDescent="0.25">
      <c r="A33" s="4" t="s">
        <v>30</v>
      </c>
      <c r="B33" s="8">
        <v>157.613</v>
      </c>
      <c r="C33" s="12">
        <f t="shared" si="0"/>
        <v>0.30557354292605188</v>
      </c>
      <c r="D33" s="8">
        <v>200.61999999999998</v>
      </c>
      <c r="E33" s="12">
        <f t="shared" si="1"/>
        <v>0.38895372958971991</v>
      </c>
      <c r="F33" s="8">
        <v>157.56100000000001</v>
      </c>
      <c r="G33" s="12">
        <f t="shared" si="2"/>
        <v>0.30547272748422821</v>
      </c>
      <c r="H33" s="6"/>
      <c r="I33" s="13"/>
    </row>
    <row r="34" spans="1:9" x14ac:dyDescent="0.25">
      <c r="A34" s="4" t="s">
        <v>31</v>
      </c>
      <c r="B34" s="8">
        <v>3699.252</v>
      </c>
      <c r="C34" s="12">
        <f t="shared" si="0"/>
        <v>0.47431354874941822</v>
      </c>
      <c r="D34" s="8">
        <v>3458.5889999999999</v>
      </c>
      <c r="E34" s="12">
        <f t="shared" si="1"/>
        <v>0.44345603442417592</v>
      </c>
      <c r="F34" s="8">
        <v>641.32899999999995</v>
      </c>
      <c r="G34" s="12">
        <f t="shared" si="2"/>
        <v>8.2230416826405875E-2</v>
      </c>
      <c r="H34" s="6"/>
      <c r="I34" s="13"/>
    </row>
    <row r="35" spans="1:9" x14ac:dyDescent="0.25">
      <c r="A35" s="4" t="s">
        <v>32</v>
      </c>
      <c r="B35" s="8">
        <v>5927.6620000000003</v>
      </c>
      <c r="C35" s="12">
        <f t="shared" si="0"/>
        <v>0.28814161587443626</v>
      </c>
      <c r="D35" s="8">
        <v>13404.546</v>
      </c>
      <c r="E35" s="12">
        <f t="shared" si="1"/>
        <v>0.65159038158775096</v>
      </c>
      <c r="F35" s="8">
        <v>1239.836</v>
      </c>
      <c r="G35" s="12">
        <f t="shared" si="2"/>
        <v>6.0268002537812976E-2</v>
      </c>
      <c r="H35" s="6"/>
      <c r="I35" s="13"/>
    </row>
    <row r="36" spans="1:9" x14ac:dyDescent="0.25">
      <c r="A36" s="4" t="s">
        <v>33</v>
      </c>
      <c r="B36" s="8">
        <v>29.297999999999998</v>
      </c>
      <c r="C36" s="12">
        <f t="shared" si="0"/>
        <v>0.70723700091729835</v>
      </c>
      <c r="D36" s="8">
        <v>9.8140000000000001</v>
      </c>
      <c r="E36" s="12">
        <f t="shared" si="1"/>
        <v>0.23690435958093953</v>
      </c>
      <c r="F36" s="8">
        <v>2.3140000000000001</v>
      </c>
      <c r="G36" s="12">
        <f t="shared" si="2"/>
        <v>5.5858639501762189E-2</v>
      </c>
      <c r="H36" s="6"/>
      <c r="I36" s="13"/>
    </row>
    <row r="37" spans="1:9" x14ac:dyDescent="0.25">
      <c r="A37" s="4" t="s">
        <v>4</v>
      </c>
      <c r="B37" s="8">
        <v>290.416</v>
      </c>
      <c r="C37" s="12">
        <f t="shared" si="0"/>
        <v>0.7119470089576827</v>
      </c>
      <c r="D37" s="8">
        <v>37.305999999999997</v>
      </c>
      <c r="E37" s="12">
        <f t="shared" si="1"/>
        <v>9.145465510225094E-2</v>
      </c>
      <c r="F37" s="8">
        <v>80.195999999999998</v>
      </c>
      <c r="G37" s="12">
        <f t="shared" si="2"/>
        <v>0.19659833594006637</v>
      </c>
      <c r="H37" s="6"/>
      <c r="I37" s="13"/>
    </row>
    <row r="38" spans="1:9" x14ac:dyDescent="0.25">
      <c r="A38" s="4" t="s">
        <v>34</v>
      </c>
      <c r="B38" s="8">
        <v>3044.9940000000001</v>
      </c>
      <c r="C38" s="12">
        <f t="shared" si="0"/>
        <v>0.42128201974481472</v>
      </c>
      <c r="D38" s="8">
        <v>4073.8820000000001</v>
      </c>
      <c r="E38" s="12">
        <f t="shared" si="1"/>
        <v>0.56363107354630093</v>
      </c>
      <c r="F38" s="8">
        <v>109.047</v>
      </c>
      <c r="G38" s="12">
        <f t="shared" si="2"/>
        <v>1.5086906708884419E-2</v>
      </c>
      <c r="H38" s="6"/>
      <c r="I38" s="13"/>
    </row>
    <row r="39" spans="1:9" x14ac:dyDescent="0.25">
      <c r="A39" s="4" t="s">
        <v>35</v>
      </c>
      <c r="B39" s="8">
        <v>18.853999999999999</v>
      </c>
      <c r="C39" s="12">
        <f t="shared" si="0"/>
        <v>0.54232705307061702</v>
      </c>
      <c r="D39" s="8">
        <v>13.084</v>
      </c>
      <c r="E39" s="12">
        <f t="shared" si="1"/>
        <v>0.3763555299870559</v>
      </c>
      <c r="F39" s="8">
        <v>2.827</v>
      </c>
      <c r="G39" s="12">
        <f t="shared" si="2"/>
        <v>8.1317416942327053E-2</v>
      </c>
      <c r="H39" s="6"/>
      <c r="I39" s="13"/>
    </row>
    <row r="40" spans="1:9" x14ac:dyDescent="0.25">
      <c r="A40" s="4" t="s">
        <v>36</v>
      </c>
      <c r="B40" s="8">
        <v>10506.777</v>
      </c>
      <c r="C40" s="12">
        <f t="shared" si="0"/>
        <v>0.67085004960449846</v>
      </c>
      <c r="D40" s="8">
        <v>4779.4400000000005</v>
      </c>
      <c r="E40" s="12">
        <f t="shared" si="1"/>
        <v>0.3051637586941956</v>
      </c>
      <c r="F40" s="8">
        <v>375.66899999999998</v>
      </c>
      <c r="G40" s="12">
        <f t="shared" si="2"/>
        <v>2.3986191701305958E-2</v>
      </c>
      <c r="H40" s="6"/>
      <c r="I40" s="13"/>
    </row>
    <row r="41" spans="1:9" x14ac:dyDescent="0.25">
      <c r="A41" s="4" t="s">
        <v>38</v>
      </c>
      <c r="B41" s="8">
        <v>29223.457000000002</v>
      </c>
      <c r="C41" s="12">
        <f t="shared" si="0"/>
        <v>0.19858398372200814</v>
      </c>
      <c r="D41" s="8">
        <v>117075.625</v>
      </c>
      <c r="E41" s="12">
        <f t="shared" si="1"/>
        <v>0.79557131140384685</v>
      </c>
      <c r="F41" s="8">
        <v>860.10199999999998</v>
      </c>
      <c r="G41" s="12">
        <f t="shared" si="2"/>
        <v>5.8447048741449934E-3</v>
      </c>
      <c r="H41" s="6"/>
      <c r="I41" s="13"/>
    </row>
    <row r="42" spans="1:9" x14ac:dyDescent="0.25">
      <c r="A42" s="4" t="s">
        <v>56</v>
      </c>
      <c r="B42" s="8">
        <v>14436.447</v>
      </c>
      <c r="C42" s="12">
        <f t="shared" si="0"/>
        <v>0.21162045899548856</v>
      </c>
      <c r="D42" s="8">
        <v>52686.584999999999</v>
      </c>
      <c r="E42" s="12">
        <f t="shared" si="1"/>
        <v>0.77232017688319177</v>
      </c>
      <c r="F42" s="8">
        <v>1095.547</v>
      </c>
      <c r="G42" s="12">
        <f t="shared" si="2"/>
        <v>1.6059364121319499E-2</v>
      </c>
      <c r="H42" s="6"/>
      <c r="I42" s="13"/>
    </row>
    <row r="44" spans="1:9" x14ac:dyDescent="0.25">
      <c r="A44" s="2" t="s">
        <v>6</v>
      </c>
    </row>
    <row r="45" spans="1:9" x14ac:dyDescent="0.25">
      <c r="A45" s="2" t="s">
        <v>61</v>
      </c>
    </row>
    <row r="46" spans="1:9" x14ac:dyDescent="0.25">
      <c r="A46" s="3" t="s">
        <v>43</v>
      </c>
    </row>
    <row r="49" spans="1:1" x14ac:dyDescent="0.25">
      <c r="A49" s="3"/>
    </row>
  </sheetData>
  <mergeCells count="4">
    <mergeCell ref="A1:G1"/>
    <mergeCell ref="B2:C2"/>
    <mergeCell ref="D2:E2"/>
    <mergeCell ref="F2:G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A9B6C-7EA9-4DC5-BDB0-E27052B91A18}">
  <sheetPr>
    <tabColor rgb="FFE0D7F0"/>
  </sheetPr>
  <dimension ref="A1:F48"/>
  <sheetViews>
    <sheetView topLeftCell="A16" workbookViewId="0">
      <selection activeCell="J33" sqref="J33"/>
    </sheetView>
  </sheetViews>
  <sheetFormatPr defaultRowHeight="15" x14ac:dyDescent="0.25"/>
  <cols>
    <col min="1" max="1" width="25.5703125" customWidth="1"/>
    <col min="2" max="2" width="9.5703125" customWidth="1"/>
  </cols>
  <sheetData>
    <row r="1" spans="1:6" x14ac:dyDescent="0.25">
      <c r="A1" s="29" t="s">
        <v>62</v>
      </c>
      <c r="B1" s="29"/>
      <c r="C1" s="29"/>
      <c r="D1" s="29"/>
      <c r="E1" s="29"/>
      <c r="F1" s="29"/>
    </row>
    <row r="2" spans="1:6" x14ac:dyDescent="0.25">
      <c r="A2" s="18"/>
      <c r="B2" s="19" t="s">
        <v>47</v>
      </c>
      <c r="C2" s="19" t="s">
        <v>48</v>
      </c>
      <c r="D2" s="19" t="s">
        <v>49</v>
      </c>
      <c r="E2" s="19" t="s">
        <v>50</v>
      </c>
      <c r="F2" s="19" t="s">
        <v>58</v>
      </c>
    </row>
    <row r="3" spans="1:6" x14ac:dyDescent="0.25">
      <c r="A3" s="21" t="s">
        <v>51</v>
      </c>
      <c r="B3" s="22">
        <v>0.85529999999999995</v>
      </c>
      <c r="C3" s="22">
        <v>0.89359999999999995</v>
      </c>
      <c r="D3" s="22">
        <v>0.9234</v>
      </c>
      <c r="E3" s="22">
        <v>0.94979999999999998</v>
      </c>
      <c r="F3" s="22">
        <v>0.9829</v>
      </c>
    </row>
    <row r="4" spans="1:6" x14ac:dyDescent="0.25">
      <c r="A4" s="21" t="s">
        <v>52</v>
      </c>
      <c r="B4" s="22">
        <v>0.87139999999999995</v>
      </c>
      <c r="C4" s="22">
        <v>0.90620000000000001</v>
      </c>
      <c r="D4" s="22">
        <v>0.93500000000000005</v>
      </c>
      <c r="E4" s="22">
        <v>0.96179999999999999</v>
      </c>
      <c r="F4" s="22" t="s">
        <v>5</v>
      </c>
    </row>
    <row r="5" spans="1:6" x14ac:dyDescent="0.25">
      <c r="A5" s="16" t="s">
        <v>53</v>
      </c>
      <c r="B5" s="17">
        <v>0.91069999999999995</v>
      </c>
      <c r="C5" s="17">
        <v>0.94340000000000002</v>
      </c>
      <c r="D5" s="17">
        <v>0.97189999999999999</v>
      </c>
      <c r="E5" s="17">
        <v>0.99929999999999997</v>
      </c>
      <c r="F5" s="17">
        <v>1.0324</v>
      </c>
    </row>
    <row r="6" spans="1:6" x14ac:dyDescent="0.25">
      <c r="A6" s="16" t="s">
        <v>7</v>
      </c>
      <c r="B6" s="17">
        <v>1.1368</v>
      </c>
      <c r="C6" s="17">
        <v>1.1775</v>
      </c>
      <c r="D6" s="17">
        <v>1.2226999999999999</v>
      </c>
      <c r="E6" s="17">
        <v>1.2706</v>
      </c>
      <c r="F6" s="17">
        <v>1.4056999999999999</v>
      </c>
    </row>
    <row r="7" spans="1:6" x14ac:dyDescent="0.25">
      <c r="A7" s="16" t="s">
        <v>8</v>
      </c>
      <c r="B7" s="17">
        <v>0.54169999999999996</v>
      </c>
      <c r="C7" s="17">
        <v>0.49120000000000003</v>
      </c>
      <c r="D7" s="17">
        <v>0.5383</v>
      </c>
      <c r="E7" s="17">
        <v>0.54020000000000001</v>
      </c>
      <c r="F7" s="17">
        <v>0.55200000000000005</v>
      </c>
    </row>
    <row r="8" spans="1:6" x14ac:dyDescent="0.25">
      <c r="A8" s="16" t="s">
        <v>9</v>
      </c>
      <c r="B8" s="17">
        <v>0.74439999999999995</v>
      </c>
      <c r="C8" s="17">
        <v>0.76919999999999999</v>
      </c>
      <c r="D8" s="17">
        <v>0.8004</v>
      </c>
      <c r="E8" s="17">
        <v>0.82509999999999994</v>
      </c>
      <c r="F8" s="17">
        <v>0.86899999999999999</v>
      </c>
    </row>
    <row r="9" spans="1:6" x14ac:dyDescent="0.25">
      <c r="A9" s="16" t="s">
        <v>10</v>
      </c>
      <c r="B9" s="17">
        <v>1.6716</v>
      </c>
      <c r="C9" s="17">
        <v>1.6295999999999999</v>
      </c>
      <c r="D9" s="17">
        <v>1.6036999999999999</v>
      </c>
      <c r="E9" s="17">
        <v>1.6073999999999999</v>
      </c>
      <c r="F9" s="17">
        <v>1.6183000000000001</v>
      </c>
    </row>
    <row r="10" spans="1:6" x14ac:dyDescent="0.25">
      <c r="A10" s="16" t="s">
        <v>11</v>
      </c>
      <c r="B10" s="17">
        <v>0.99490000000000001</v>
      </c>
      <c r="C10" s="17">
        <v>1.0366</v>
      </c>
      <c r="D10" s="17">
        <v>1.0671999999999999</v>
      </c>
      <c r="E10" s="17">
        <v>1.0974999999999999</v>
      </c>
      <c r="F10" s="17">
        <v>1.1121000000000001</v>
      </c>
    </row>
    <row r="11" spans="1:6" x14ac:dyDescent="0.25">
      <c r="A11" s="21" t="s">
        <v>12</v>
      </c>
      <c r="B11" s="22">
        <v>0.70879999999999999</v>
      </c>
      <c r="C11" s="22">
        <v>0.74660000000000004</v>
      </c>
      <c r="D11" s="22">
        <v>0.78849999999999998</v>
      </c>
      <c r="E11" s="22">
        <v>0.78790000000000004</v>
      </c>
      <c r="F11" s="22">
        <v>0.82289999999999996</v>
      </c>
    </row>
    <row r="12" spans="1:6" x14ac:dyDescent="0.25">
      <c r="A12" s="16" t="s">
        <v>13</v>
      </c>
      <c r="B12" s="17">
        <v>1.177</v>
      </c>
      <c r="C12" s="17">
        <v>1.1504000000000001</v>
      </c>
      <c r="D12" s="17">
        <v>1.0462</v>
      </c>
      <c r="E12" s="17">
        <v>1.0517000000000001</v>
      </c>
      <c r="F12" s="17">
        <v>1.0685</v>
      </c>
    </row>
    <row r="13" spans="1:6" x14ac:dyDescent="0.25">
      <c r="A13" s="16" t="s">
        <v>14</v>
      </c>
      <c r="B13" s="17">
        <v>0.8145</v>
      </c>
      <c r="C13" s="17">
        <v>0.95030000000000003</v>
      </c>
      <c r="D13" s="17">
        <v>0.97809999999999997</v>
      </c>
      <c r="E13" s="17">
        <v>1.0216000000000001</v>
      </c>
      <c r="F13" s="17">
        <v>1.1057999999999999</v>
      </c>
    </row>
    <row r="14" spans="1:6" x14ac:dyDescent="0.25">
      <c r="A14" s="16" t="s">
        <v>15</v>
      </c>
      <c r="B14" s="17">
        <v>0.69640000000000002</v>
      </c>
      <c r="C14" s="17">
        <v>0.71430000000000005</v>
      </c>
      <c r="D14" s="17">
        <v>0.73219999999999996</v>
      </c>
      <c r="E14" s="17">
        <v>0.73580000000000001</v>
      </c>
      <c r="F14" s="17">
        <v>0.76680000000000004</v>
      </c>
    </row>
    <row r="15" spans="1:6" x14ac:dyDescent="0.25">
      <c r="A15" s="16" t="s">
        <v>16</v>
      </c>
      <c r="B15" s="17">
        <v>1.0795999999999999</v>
      </c>
      <c r="C15" s="17">
        <v>1.1116999999999999</v>
      </c>
      <c r="D15" s="17">
        <v>1.1361000000000001</v>
      </c>
      <c r="E15" s="17">
        <v>1.1621999999999999</v>
      </c>
      <c r="F15" s="17">
        <v>1.1983999999999999</v>
      </c>
    </row>
    <row r="16" spans="1:6" x14ac:dyDescent="0.25">
      <c r="A16" s="16" t="s">
        <v>17</v>
      </c>
      <c r="B16" s="17">
        <v>0.497</v>
      </c>
      <c r="C16" s="17">
        <v>0.48749999999999999</v>
      </c>
      <c r="D16" s="17">
        <v>0.4899</v>
      </c>
      <c r="E16" s="17">
        <v>0.53459999999999996</v>
      </c>
      <c r="F16" s="17">
        <v>0.55900000000000005</v>
      </c>
    </row>
    <row r="17" spans="1:6" x14ac:dyDescent="0.25">
      <c r="A17" s="16" t="s">
        <v>18</v>
      </c>
      <c r="B17" s="17">
        <v>0.60119999999999996</v>
      </c>
      <c r="C17" s="17">
        <v>0.62549999999999994</v>
      </c>
      <c r="D17" s="17">
        <v>0.67430000000000001</v>
      </c>
      <c r="E17" s="17">
        <v>0.70889999999999997</v>
      </c>
      <c r="F17" s="17">
        <v>0.72689999999999999</v>
      </c>
    </row>
    <row r="18" spans="1:6" x14ac:dyDescent="0.25">
      <c r="A18" s="16" t="s">
        <v>19</v>
      </c>
      <c r="B18" s="17">
        <v>0.25380000000000003</v>
      </c>
      <c r="C18" s="17">
        <v>0.27939999999999998</v>
      </c>
      <c r="D18" s="17">
        <v>0.31209999999999999</v>
      </c>
      <c r="E18" s="17">
        <v>0.36020000000000002</v>
      </c>
      <c r="F18" s="17">
        <v>0.37409999999999999</v>
      </c>
    </row>
    <row r="19" spans="1:6" x14ac:dyDescent="0.25">
      <c r="A19" s="16" t="s">
        <v>20</v>
      </c>
      <c r="B19" s="17">
        <v>0.36570000000000003</v>
      </c>
      <c r="C19" s="17">
        <v>0.40389999999999998</v>
      </c>
      <c r="D19" s="17">
        <v>0.39589999999999997</v>
      </c>
      <c r="E19" s="17">
        <v>0.41749999999999998</v>
      </c>
      <c r="F19" s="17">
        <v>0.47620000000000001</v>
      </c>
    </row>
    <row r="20" spans="1:6" x14ac:dyDescent="0.25">
      <c r="A20" s="16" t="s">
        <v>21</v>
      </c>
      <c r="B20" s="17">
        <v>0.64680000000000004</v>
      </c>
      <c r="C20" s="17">
        <v>0.66930000000000001</v>
      </c>
      <c r="D20" s="17">
        <v>0.67510000000000003</v>
      </c>
      <c r="E20" s="17">
        <v>0.72729999999999995</v>
      </c>
      <c r="F20" s="17">
        <v>0.78200000000000003</v>
      </c>
    </row>
    <row r="21" spans="1:6" x14ac:dyDescent="0.25">
      <c r="A21" s="16" t="s">
        <v>22</v>
      </c>
      <c r="B21" s="17">
        <v>1.0683</v>
      </c>
      <c r="C21" s="17">
        <v>1.0871999999999999</v>
      </c>
      <c r="D21" s="17">
        <v>1.0299</v>
      </c>
      <c r="E21" s="17">
        <v>1.0891</v>
      </c>
      <c r="F21" s="17">
        <v>1.0621</v>
      </c>
    </row>
    <row r="22" spans="1:6" x14ac:dyDescent="0.25">
      <c r="A22" s="16" t="s">
        <v>23</v>
      </c>
      <c r="B22" s="17">
        <v>0.5988</v>
      </c>
      <c r="C22" s="17">
        <v>0.65</v>
      </c>
      <c r="D22" s="17">
        <v>0.85260000000000002</v>
      </c>
      <c r="E22" s="17">
        <v>0.88580000000000003</v>
      </c>
      <c r="F22" s="17">
        <v>0.96199999999999997</v>
      </c>
    </row>
    <row r="23" spans="1:6" x14ac:dyDescent="0.25">
      <c r="A23" s="16" t="s">
        <v>0</v>
      </c>
      <c r="B23" s="17">
        <v>0.43709999999999999</v>
      </c>
      <c r="C23" s="17">
        <v>0.43009999999999998</v>
      </c>
      <c r="D23" s="17">
        <v>0.38719999999999999</v>
      </c>
      <c r="E23" s="17">
        <v>0.37709999999999999</v>
      </c>
      <c r="F23" s="17">
        <v>0.38819999999999999</v>
      </c>
    </row>
    <row r="24" spans="1:6" x14ac:dyDescent="0.25">
      <c r="A24" s="16" t="s">
        <v>54</v>
      </c>
      <c r="B24" s="17">
        <v>1.0654999999999999</v>
      </c>
      <c r="C24" s="17">
        <v>1.0867</v>
      </c>
      <c r="D24" s="17">
        <v>1.1175999999999999</v>
      </c>
      <c r="E24" s="17">
        <v>1.1246</v>
      </c>
      <c r="F24" s="17">
        <v>1.1669</v>
      </c>
    </row>
    <row r="25" spans="1:6" x14ac:dyDescent="0.25">
      <c r="A25" s="16" t="s">
        <v>1</v>
      </c>
      <c r="B25" s="17">
        <v>1.1343000000000001</v>
      </c>
      <c r="C25" s="17">
        <v>1.1355</v>
      </c>
      <c r="D25" s="17">
        <v>1.1821999999999999</v>
      </c>
      <c r="E25" s="17">
        <v>1.2335</v>
      </c>
      <c r="F25" s="17">
        <v>1.2262999999999999</v>
      </c>
    </row>
    <row r="26" spans="1:6" x14ac:dyDescent="0.25">
      <c r="A26" s="16" t="s">
        <v>24</v>
      </c>
      <c r="B26" s="17">
        <v>0.5544</v>
      </c>
      <c r="C26" s="17">
        <v>0.71260000000000001</v>
      </c>
      <c r="D26" s="17">
        <v>0.73009999999999997</v>
      </c>
      <c r="E26" s="17">
        <v>0.75049999999999994</v>
      </c>
      <c r="F26" s="17">
        <v>0.77539999999999998</v>
      </c>
    </row>
    <row r="27" spans="1:6" x14ac:dyDescent="0.25">
      <c r="A27" s="16" t="s">
        <v>2</v>
      </c>
      <c r="B27" s="17">
        <v>0.94599999999999995</v>
      </c>
      <c r="C27" s="17">
        <v>0.99529999999999996</v>
      </c>
      <c r="D27" s="17">
        <v>1.0325</v>
      </c>
      <c r="E27" s="17">
        <v>1.0782</v>
      </c>
      <c r="F27" s="17">
        <v>1.1528</v>
      </c>
    </row>
    <row r="28" spans="1:6" x14ac:dyDescent="0.25">
      <c r="A28" s="16" t="s">
        <v>25</v>
      </c>
      <c r="B28" s="17">
        <v>0.221</v>
      </c>
      <c r="C28" s="17">
        <v>0.20949999999999999</v>
      </c>
      <c r="D28" s="17">
        <v>0.2054</v>
      </c>
      <c r="E28" s="17">
        <v>0.2064</v>
      </c>
      <c r="F28" s="17">
        <v>0.22159999999999999</v>
      </c>
    </row>
    <row r="29" spans="1:6" x14ac:dyDescent="0.25">
      <c r="A29" s="16" t="s">
        <v>26</v>
      </c>
      <c r="B29" s="17">
        <v>0.90010000000000001</v>
      </c>
      <c r="C29" s="17">
        <v>0.98629999999999995</v>
      </c>
      <c r="D29" s="17">
        <v>1.0466</v>
      </c>
      <c r="E29" s="17">
        <v>1.0831999999999999</v>
      </c>
      <c r="F29" s="17">
        <v>1.0626</v>
      </c>
    </row>
    <row r="30" spans="1:6" x14ac:dyDescent="0.25">
      <c r="A30" s="16" t="s">
        <v>27</v>
      </c>
      <c r="B30" s="17">
        <v>0.57240000000000002</v>
      </c>
      <c r="C30" s="17">
        <v>0.60850000000000004</v>
      </c>
      <c r="D30" s="17">
        <v>0.64500000000000002</v>
      </c>
      <c r="E30" s="17">
        <v>0.6673</v>
      </c>
      <c r="F30" s="17">
        <v>0.69359999999999999</v>
      </c>
    </row>
    <row r="31" spans="1:6" x14ac:dyDescent="0.25">
      <c r="A31" s="16" t="s">
        <v>28</v>
      </c>
      <c r="B31" s="17">
        <v>1.5086999999999999</v>
      </c>
      <c r="C31" s="17">
        <v>1.5417000000000001</v>
      </c>
      <c r="D31" s="17">
        <v>1.5371999999999999</v>
      </c>
      <c r="E31" s="17">
        <v>1.6076999999999999</v>
      </c>
      <c r="F31" s="17">
        <v>1.7022999999999999</v>
      </c>
    </row>
    <row r="32" spans="1:6" x14ac:dyDescent="0.25">
      <c r="A32" s="16" t="s">
        <v>29</v>
      </c>
      <c r="B32" s="17">
        <v>1.4859</v>
      </c>
      <c r="C32" s="17">
        <v>1.5128999999999999</v>
      </c>
      <c r="D32" s="17">
        <v>1.5306</v>
      </c>
      <c r="E32" s="17">
        <v>1.5923</v>
      </c>
      <c r="F32" s="17">
        <v>1.6597</v>
      </c>
    </row>
    <row r="33" spans="1:6" x14ac:dyDescent="0.25">
      <c r="A33" s="16" t="s">
        <v>30</v>
      </c>
      <c r="B33" s="17">
        <v>1.2256</v>
      </c>
      <c r="C33" s="17">
        <v>1.1202000000000001</v>
      </c>
      <c r="D33" s="17">
        <v>1.0904</v>
      </c>
      <c r="E33" s="17" t="s">
        <v>5</v>
      </c>
      <c r="F33" s="17" t="s">
        <v>5</v>
      </c>
    </row>
    <row r="34" spans="1:6" x14ac:dyDescent="0.25">
      <c r="A34" s="16" t="s">
        <v>31</v>
      </c>
      <c r="B34" s="17">
        <v>1.2539</v>
      </c>
      <c r="C34" s="17">
        <v>1.3189</v>
      </c>
      <c r="D34" s="17">
        <v>1.3272999999999999</v>
      </c>
      <c r="E34" s="17">
        <v>1.3722000000000001</v>
      </c>
      <c r="F34" s="17">
        <v>1.4386000000000001</v>
      </c>
    </row>
    <row r="35" spans="1:6" x14ac:dyDescent="0.25">
      <c r="A35" s="16" t="s">
        <v>32</v>
      </c>
      <c r="B35" s="17" t="s">
        <v>5</v>
      </c>
      <c r="C35" s="17">
        <v>0.99399999999999999</v>
      </c>
      <c r="D35" s="17" t="s">
        <v>5</v>
      </c>
      <c r="E35" s="17">
        <v>1.0533999999999999</v>
      </c>
      <c r="F35" s="17" t="s">
        <v>5</v>
      </c>
    </row>
    <row r="36" spans="1:6" x14ac:dyDescent="0.25">
      <c r="A36" s="16" t="s">
        <v>55</v>
      </c>
      <c r="B36" s="17">
        <v>0.94899999999999995</v>
      </c>
      <c r="C36" s="17">
        <v>0.96130000000000004</v>
      </c>
      <c r="D36" s="17">
        <v>0.9829</v>
      </c>
      <c r="E36" s="17">
        <v>1.0116000000000001</v>
      </c>
      <c r="F36" s="17" t="s">
        <v>5</v>
      </c>
    </row>
    <row r="37" spans="1:6" x14ac:dyDescent="0.25">
      <c r="A37" s="16" t="s">
        <v>3</v>
      </c>
      <c r="B37" s="17">
        <v>0.2051</v>
      </c>
      <c r="C37" s="17">
        <v>0.19670000000000001</v>
      </c>
      <c r="D37" s="17">
        <v>0.20730000000000001</v>
      </c>
      <c r="E37" s="17">
        <v>0.1978</v>
      </c>
      <c r="F37" s="17" t="s">
        <v>5</v>
      </c>
    </row>
    <row r="38" spans="1:6" x14ac:dyDescent="0.25">
      <c r="A38" s="16" t="s">
        <v>33</v>
      </c>
      <c r="B38" s="17">
        <v>0.249</v>
      </c>
      <c r="C38" s="17">
        <v>0.2072</v>
      </c>
      <c r="D38" s="17">
        <v>0.22259999999999999</v>
      </c>
      <c r="E38" s="17">
        <v>0.20810000000000001</v>
      </c>
      <c r="F38" s="17" t="s">
        <v>5</v>
      </c>
    </row>
    <row r="39" spans="1:6" x14ac:dyDescent="0.25">
      <c r="A39" s="16" t="s">
        <v>4</v>
      </c>
      <c r="B39" s="17">
        <v>0.58220000000000005</v>
      </c>
      <c r="C39" s="17">
        <v>0.54979999999999996</v>
      </c>
      <c r="D39" s="17">
        <v>0.5413</v>
      </c>
      <c r="E39" s="17">
        <v>0.53180000000000005</v>
      </c>
      <c r="F39" s="17">
        <v>0.54669999999999996</v>
      </c>
    </row>
    <row r="40" spans="1:6" x14ac:dyDescent="0.25">
      <c r="A40" s="16" t="s">
        <v>34</v>
      </c>
      <c r="B40" s="17">
        <v>0.37840000000000001</v>
      </c>
      <c r="C40" s="17">
        <v>0.40849999999999997</v>
      </c>
      <c r="D40" s="17">
        <v>0.45279999999999998</v>
      </c>
      <c r="E40" s="17">
        <v>0.49769999999999998</v>
      </c>
      <c r="F40" s="17" t="s">
        <v>5</v>
      </c>
    </row>
    <row r="42" spans="1:6" x14ac:dyDescent="0.25">
      <c r="A42" s="2" t="s">
        <v>6</v>
      </c>
    </row>
    <row r="43" spans="1:6" x14ac:dyDescent="0.25">
      <c r="A43" s="2" t="s">
        <v>63</v>
      </c>
    </row>
    <row r="44" spans="1:6" x14ac:dyDescent="0.25">
      <c r="A44" s="3" t="s">
        <v>43</v>
      </c>
    </row>
    <row r="47" spans="1:6" x14ac:dyDescent="0.25">
      <c r="A47" s="15"/>
    </row>
    <row r="48" spans="1:6" x14ac:dyDescent="0.25">
      <c r="A48" s="15"/>
      <c r="B48" s="15"/>
    </row>
  </sheetData>
  <mergeCells count="1">
    <mergeCell ref="A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7D7D2-704C-48B5-83A9-486B337CB9B3}">
  <sheetPr>
    <tabColor rgb="FFE0D7F0"/>
  </sheetPr>
  <dimension ref="A1:V42"/>
  <sheetViews>
    <sheetView workbookViewId="0">
      <selection activeCell="N23" sqref="N23"/>
    </sheetView>
  </sheetViews>
  <sheetFormatPr defaultRowHeight="15" x14ac:dyDescent="0.25"/>
  <cols>
    <col min="1" max="1" width="39.5703125" customWidth="1"/>
    <col min="2" max="2" width="10" customWidth="1"/>
  </cols>
  <sheetData>
    <row r="1" spans="1:22" x14ac:dyDescent="0.25">
      <c r="A1" s="31"/>
      <c r="B1" s="30" t="s">
        <v>64</v>
      </c>
      <c r="C1" s="30"/>
      <c r="D1" s="30"/>
      <c r="E1" s="30"/>
      <c r="F1" s="30"/>
      <c r="G1" s="30"/>
      <c r="H1" s="30"/>
      <c r="I1" s="30" t="s">
        <v>65</v>
      </c>
      <c r="J1" s="30"/>
      <c r="K1" s="30"/>
      <c r="L1" s="30"/>
      <c r="M1" s="30"/>
      <c r="N1" s="30"/>
      <c r="O1" s="30"/>
      <c r="P1" s="30" t="s">
        <v>66</v>
      </c>
      <c r="Q1" s="30"/>
      <c r="R1" s="30"/>
      <c r="S1" s="30"/>
      <c r="T1" s="30"/>
      <c r="U1" s="30"/>
      <c r="V1" s="30"/>
    </row>
    <row r="2" spans="1:22" x14ac:dyDescent="0.25">
      <c r="A2" s="32"/>
      <c r="B2" s="23" t="s">
        <v>47</v>
      </c>
      <c r="C2" s="23" t="s">
        <v>48</v>
      </c>
      <c r="D2" s="23" t="s">
        <v>49</v>
      </c>
      <c r="E2" s="23" t="s">
        <v>50</v>
      </c>
      <c r="F2" s="23" t="s">
        <v>58</v>
      </c>
      <c r="G2" s="33" t="s">
        <v>59</v>
      </c>
      <c r="H2" s="34"/>
      <c r="I2" s="23" t="s">
        <v>47</v>
      </c>
      <c r="J2" s="23" t="s">
        <v>48</v>
      </c>
      <c r="K2" s="23" t="s">
        <v>49</v>
      </c>
      <c r="L2" s="23" t="s">
        <v>50</v>
      </c>
      <c r="M2" s="23" t="s">
        <v>58</v>
      </c>
      <c r="N2" s="33" t="s">
        <v>59</v>
      </c>
      <c r="O2" s="34"/>
      <c r="P2" s="23" t="s">
        <v>47</v>
      </c>
      <c r="Q2" s="23" t="s">
        <v>48</v>
      </c>
      <c r="R2" s="23" t="s">
        <v>49</v>
      </c>
      <c r="S2" s="23" t="s">
        <v>50</v>
      </c>
      <c r="T2" s="23" t="s">
        <v>58</v>
      </c>
      <c r="U2" s="33" t="s">
        <v>59</v>
      </c>
      <c r="V2" s="34"/>
    </row>
    <row r="3" spans="1:22" x14ac:dyDescent="0.25">
      <c r="A3" s="24" t="s">
        <v>51</v>
      </c>
      <c r="B3" s="25">
        <v>2556167</v>
      </c>
      <c r="C3" s="25">
        <v>2692860</v>
      </c>
      <c r="D3" s="25">
        <v>2831817</v>
      </c>
      <c r="E3" s="25">
        <v>2921544</v>
      </c>
      <c r="F3" s="25">
        <v>2963754</v>
      </c>
      <c r="G3" s="25">
        <f>F3-B3</f>
        <v>407587</v>
      </c>
      <c r="H3" s="20">
        <f>G3/B3</f>
        <v>0.15945241449404518</v>
      </c>
      <c r="I3" s="25">
        <v>1071086</v>
      </c>
      <c r="J3" s="25">
        <v>1099834</v>
      </c>
      <c r="K3" s="25">
        <v>1130670</v>
      </c>
      <c r="L3" s="25">
        <v>1156588</v>
      </c>
      <c r="M3" s="25">
        <v>1174532</v>
      </c>
      <c r="N3" s="25">
        <f>M3-I3</f>
        <v>103446</v>
      </c>
      <c r="O3" s="20">
        <f>N3/I3</f>
        <v>9.6580479998804952E-2</v>
      </c>
      <c r="P3" s="25">
        <v>1485081</v>
      </c>
      <c r="Q3" s="25">
        <v>1593026</v>
      </c>
      <c r="R3" s="25">
        <v>1701147</v>
      </c>
      <c r="S3" s="25">
        <v>1764957</v>
      </c>
      <c r="T3" s="25">
        <v>1789222</v>
      </c>
      <c r="U3" s="25">
        <f>T3-P3</f>
        <v>304141</v>
      </c>
      <c r="V3" s="20">
        <f>U3/P3</f>
        <v>0.20479758343147614</v>
      </c>
    </row>
    <row r="4" spans="1:22" x14ac:dyDescent="0.25">
      <c r="A4" s="24" t="s">
        <v>52</v>
      </c>
      <c r="B4" s="25">
        <v>2973556</v>
      </c>
      <c r="C4" s="25">
        <v>3136457</v>
      </c>
      <c r="D4" s="25">
        <v>3295293</v>
      </c>
      <c r="E4" s="25">
        <v>3407632</v>
      </c>
      <c r="F4" s="25" t="s">
        <v>5</v>
      </c>
      <c r="G4" s="25" t="s">
        <v>5</v>
      </c>
      <c r="H4" s="25" t="s">
        <v>5</v>
      </c>
      <c r="I4" s="25">
        <v>1272386</v>
      </c>
      <c r="J4" s="25">
        <v>1304611</v>
      </c>
      <c r="K4" s="25">
        <v>1335827</v>
      </c>
      <c r="L4" s="25">
        <v>1363047</v>
      </c>
      <c r="M4" s="25" t="s">
        <v>5</v>
      </c>
      <c r="N4" s="25" t="s">
        <v>5</v>
      </c>
      <c r="O4" s="25" t="s">
        <v>5</v>
      </c>
      <c r="P4" s="25">
        <v>1701170</v>
      </c>
      <c r="Q4" s="25">
        <v>1831846</v>
      </c>
      <c r="R4" s="25">
        <v>1959466</v>
      </c>
      <c r="S4" s="25">
        <v>2044585</v>
      </c>
      <c r="T4" s="25" t="s">
        <v>5</v>
      </c>
      <c r="U4" s="25" t="s">
        <v>5</v>
      </c>
      <c r="V4" s="25" t="s">
        <v>5</v>
      </c>
    </row>
    <row r="5" spans="1:22" x14ac:dyDescent="0.25">
      <c r="A5" s="24" t="s">
        <v>53</v>
      </c>
      <c r="B5" s="25">
        <v>2120544</v>
      </c>
      <c r="C5" s="25">
        <v>2221768</v>
      </c>
      <c r="D5" s="25">
        <v>2317640</v>
      </c>
      <c r="E5" s="25">
        <v>2394394</v>
      </c>
      <c r="F5" s="25">
        <v>2416954</v>
      </c>
      <c r="G5" s="25">
        <f t="shared" ref="G5:G37" si="0">F5-B5</f>
        <v>296410</v>
      </c>
      <c r="H5" s="20">
        <f t="shared" ref="H5:H37" si="1">G5/B5</f>
        <v>0.13978016961685302</v>
      </c>
      <c r="I5" s="25">
        <v>879173</v>
      </c>
      <c r="J5" s="25">
        <v>893950</v>
      </c>
      <c r="K5" s="25">
        <v>910861</v>
      </c>
      <c r="L5" s="25">
        <v>928858</v>
      </c>
      <c r="M5" s="25">
        <v>944189</v>
      </c>
      <c r="N5" s="25">
        <f t="shared" ref="N5:N37" si="2">M5-I5</f>
        <v>65016</v>
      </c>
      <c r="O5" s="20">
        <f t="shared" ref="O5:O37" si="3">N5/I5</f>
        <v>7.395131561137569E-2</v>
      </c>
      <c r="P5" s="25">
        <v>1241371</v>
      </c>
      <c r="Q5" s="25">
        <v>1327818</v>
      </c>
      <c r="R5" s="25">
        <v>1406779</v>
      </c>
      <c r="S5" s="25">
        <v>1465536</v>
      </c>
      <c r="T5" s="25">
        <v>1472765</v>
      </c>
      <c r="U5" s="25">
        <f t="shared" ref="U5:U37" si="4">T5-P5</f>
        <v>231394</v>
      </c>
      <c r="V5" s="20">
        <f t="shared" ref="V5:V37" si="5">U5/P5</f>
        <v>0.18640197007985526</v>
      </c>
    </row>
    <row r="6" spans="1:22" x14ac:dyDescent="0.25">
      <c r="A6" s="24" t="s">
        <v>7</v>
      </c>
      <c r="B6" s="25">
        <v>78668</v>
      </c>
      <c r="C6" s="25">
        <v>82686</v>
      </c>
      <c r="D6" s="25">
        <v>88594</v>
      </c>
      <c r="E6" s="25">
        <v>93524</v>
      </c>
      <c r="F6" s="25">
        <v>102966</v>
      </c>
      <c r="G6" s="25">
        <f t="shared" si="0"/>
        <v>24298</v>
      </c>
      <c r="H6" s="20">
        <f t="shared" si="1"/>
        <v>0.30886764631107949</v>
      </c>
      <c r="I6" s="25">
        <v>31606</v>
      </c>
      <c r="J6" s="25">
        <v>32006</v>
      </c>
      <c r="K6" s="25">
        <v>32893</v>
      </c>
      <c r="L6" s="25">
        <v>33642</v>
      </c>
      <c r="M6" s="25">
        <v>36400</v>
      </c>
      <c r="N6" s="25">
        <f t="shared" si="2"/>
        <v>4794</v>
      </c>
      <c r="O6" s="20">
        <f t="shared" si="3"/>
        <v>0.15168006074795926</v>
      </c>
      <c r="P6" s="25">
        <v>47061</v>
      </c>
      <c r="Q6" s="25">
        <v>50679</v>
      </c>
      <c r="R6" s="25">
        <v>55701</v>
      </c>
      <c r="S6" s="25">
        <v>59882</v>
      </c>
      <c r="T6" s="25">
        <v>66566</v>
      </c>
      <c r="U6" s="25">
        <f t="shared" si="4"/>
        <v>19505</v>
      </c>
      <c r="V6" s="20">
        <f t="shared" si="5"/>
        <v>0.41446208112874777</v>
      </c>
    </row>
    <row r="7" spans="1:22" x14ac:dyDescent="0.25">
      <c r="A7" s="24" t="s">
        <v>8</v>
      </c>
      <c r="B7" s="25">
        <v>25060</v>
      </c>
      <c r="C7" s="25">
        <v>23290</v>
      </c>
      <c r="D7" s="25">
        <v>25809</v>
      </c>
      <c r="E7" s="25">
        <v>26399</v>
      </c>
      <c r="F7" s="25">
        <v>26085</v>
      </c>
      <c r="G7" s="25">
        <f t="shared" si="0"/>
        <v>1025</v>
      </c>
      <c r="H7" s="20">
        <f t="shared" si="1"/>
        <v>4.0901835594573027E-2</v>
      </c>
      <c r="I7" s="25">
        <v>13754</v>
      </c>
      <c r="J7" s="25">
        <v>12404</v>
      </c>
      <c r="K7" s="25">
        <v>12581</v>
      </c>
      <c r="L7" s="25">
        <v>12430</v>
      </c>
      <c r="M7" s="25">
        <v>12269</v>
      </c>
      <c r="N7" s="25">
        <f t="shared" si="2"/>
        <v>-1485</v>
      </c>
      <c r="O7" s="20">
        <f t="shared" si="3"/>
        <v>-0.10796859095535843</v>
      </c>
      <c r="P7" s="25">
        <v>11306</v>
      </c>
      <c r="Q7" s="25">
        <v>10886</v>
      </c>
      <c r="R7" s="25">
        <v>13228</v>
      </c>
      <c r="S7" s="25">
        <v>13969</v>
      </c>
      <c r="T7" s="25">
        <v>13816</v>
      </c>
      <c r="U7" s="25">
        <f t="shared" si="4"/>
        <v>2510</v>
      </c>
      <c r="V7" s="20">
        <f t="shared" si="5"/>
        <v>0.22200601450557225</v>
      </c>
    </row>
    <row r="8" spans="1:22" x14ac:dyDescent="0.25">
      <c r="A8" s="24" t="s">
        <v>9</v>
      </c>
      <c r="B8" s="25">
        <v>65783</v>
      </c>
      <c r="C8" s="25">
        <v>69736</v>
      </c>
      <c r="D8" s="25">
        <v>74969</v>
      </c>
      <c r="E8" s="25">
        <v>79245</v>
      </c>
      <c r="F8" s="25">
        <v>80958</v>
      </c>
      <c r="G8" s="25">
        <f t="shared" si="0"/>
        <v>15175</v>
      </c>
      <c r="H8" s="20">
        <f t="shared" si="1"/>
        <v>0.23068269917759907</v>
      </c>
      <c r="I8" s="25">
        <v>28300</v>
      </c>
      <c r="J8" s="25">
        <v>29492</v>
      </c>
      <c r="K8" s="25">
        <v>32389</v>
      </c>
      <c r="L8" s="25">
        <v>34177</v>
      </c>
      <c r="M8" s="25">
        <v>34445</v>
      </c>
      <c r="N8" s="25">
        <f t="shared" si="2"/>
        <v>6145</v>
      </c>
      <c r="O8" s="20">
        <f t="shared" si="3"/>
        <v>0.21713780918727915</v>
      </c>
      <c r="P8" s="25">
        <v>37483</v>
      </c>
      <c r="Q8" s="25">
        <v>40244</v>
      </c>
      <c r="R8" s="25">
        <v>42581</v>
      </c>
      <c r="S8" s="25">
        <v>45068</v>
      </c>
      <c r="T8" s="25">
        <v>46512</v>
      </c>
      <c r="U8" s="25">
        <f t="shared" si="4"/>
        <v>9029</v>
      </c>
      <c r="V8" s="20">
        <f t="shared" si="5"/>
        <v>0.2408825334151482</v>
      </c>
    </row>
    <row r="9" spans="1:22" x14ac:dyDescent="0.25">
      <c r="A9" s="24" t="s">
        <v>10</v>
      </c>
      <c r="B9" s="25">
        <v>62775</v>
      </c>
      <c r="C9" s="25">
        <v>60240</v>
      </c>
      <c r="D9" s="25">
        <v>59778</v>
      </c>
      <c r="E9" s="25">
        <v>62229</v>
      </c>
      <c r="F9" s="25">
        <v>62049</v>
      </c>
      <c r="G9" s="25">
        <f t="shared" si="0"/>
        <v>-726</v>
      </c>
      <c r="H9" s="20">
        <f t="shared" si="1"/>
        <v>-1.1565113500597371E-2</v>
      </c>
      <c r="I9" s="25">
        <v>23680</v>
      </c>
      <c r="J9" s="25">
        <v>23936</v>
      </c>
      <c r="K9" s="25">
        <v>24103</v>
      </c>
      <c r="L9" s="25">
        <v>24372</v>
      </c>
      <c r="M9" s="25">
        <v>24506</v>
      </c>
      <c r="N9" s="25">
        <f t="shared" si="2"/>
        <v>826</v>
      </c>
      <c r="O9" s="20">
        <f t="shared" si="3"/>
        <v>3.4881756756756754E-2</v>
      </c>
      <c r="P9" s="25">
        <v>39095</v>
      </c>
      <c r="Q9" s="25">
        <v>36306</v>
      </c>
      <c r="R9" s="25">
        <v>35675</v>
      </c>
      <c r="S9" s="25">
        <v>37857</v>
      </c>
      <c r="T9" s="25">
        <v>37542</v>
      </c>
      <c r="U9" s="25">
        <f t="shared" si="4"/>
        <v>-1553</v>
      </c>
      <c r="V9" s="20">
        <f t="shared" si="5"/>
        <v>-3.9723749840133007E-2</v>
      </c>
    </row>
    <row r="10" spans="1:22" x14ac:dyDescent="0.25">
      <c r="A10" s="24" t="s">
        <v>11</v>
      </c>
      <c r="B10" s="25">
        <v>657894</v>
      </c>
      <c r="C10" s="25">
        <v>686349</v>
      </c>
      <c r="D10" s="25">
        <v>707704</v>
      </c>
      <c r="E10" s="25">
        <v>735584</v>
      </c>
      <c r="F10" s="25">
        <v>734544</v>
      </c>
      <c r="G10" s="25">
        <f t="shared" si="0"/>
        <v>76650</v>
      </c>
      <c r="H10" s="20">
        <f t="shared" si="1"/>
        <v>0.11650813048910615</v>
      </c>
      <c r="I10" s="25">
        <v>244867</v>
      </c>
      <c r="J10" s="25">
        <v>249778</v>
      </c>
      <c r="K10" s="25">
        <v>256647</v>
      </c>
      <c r="L10" s="25">
        <v>259908</v>
      </c>
      <c r="M10" s="25">
        <v>267100</v>
      </c>
      <c r="N10" s="25">
        <f t="shared" si="2"/>
        <v>22233</v>
      </c>
      <c r="O10" s="20">
        <f t="shared" si="3"/>
        <v>9.0796228156509451E-2</v>
      </c>
      <c r="P10" s="25">
        <v>413027</v>
      </c>
      <c r="Q10" s="25">
        <v>436571</v>
      </c>
      <c r="R10" s="25">
        <v>451057</v>
      </c>
      <c r="S10" s="25">
        <v>475676</v>
      </c>
      <c r="T10" s="25">
        <v>467444</v>
      </c>
      <c r="U10" s="25">
        <f t="shared" si="4"/>
        <v>54417</v>
      </c>
      <c r="V10" s="20">
        <f t="shared" si="5"/>
        <v>0.13175167725112402</v>
      </c>
    </row>
    <row r="11" spans="1:22" x14ac:dyDescent="0.25">
      <c r="A11" s="24" t="s">
        <v>12</v>
      </c>
      <c r="B11" s="25">
        <v>5701</v>
      </c>
      <c r="C11" s="25">
        <v>6048</v>
      </c>
      <c r="D11" s="25">
        <v>6183</v>
      </c>
      <c r="E11" s="25">
        <v>6394</v>
      </c>
      <c r="F11" s="25">
        <v>6491</v>
      </c>
      <c r="G11" s="25">
        <f t="shared" si="0"/>
        <v>790</v>
      </c>
      <c r="H11" s="20">
        <f t="shared" si="1"/>
        <v>0.13857218031924223</v>
      </c>
      <c r="I11" s="25">
        <v>3739</v>
      </c>
      <c r="J11" s="25">
        <v>3862</v>
      </c>
      <c r="K11" s="25">
        <v>3913</v>
      </c>
      <c r="L11" s="25">
        <v>3662</v>
      </c>
      <c r="M11" s="25">
        <v>3644</v>
      </c>
      <c r="N11" s="25">
        <f t="shared" si="2"/>
        <v>-95</v>
      </c>
      <c r="O11" s="20">
        <f t="shared" si="3"/>
        <v>-2.5407863064990641E-2</v>
      </c>
      <c r="P11" s="25">
        <v>1962</v>
      </c>
      <c r="Q11" s="25">
        <v>2185</v>
      </c>
      <c r="R11" s="25">
        <v>2271</v>
      </c>
      <c r="S11" s="25">
        <v>2732</v>
      </c>
      <c r="T11" s="25">
        <v>2847</v>
      </c>
      <c r="U11" s="25">
        <f t="shared" si="4"/>
        <v>885</v>
      </c>
      <c r="V11" s="20">
        <f t="shared" si="5"/>
        <v>0.45107033639143729</v>
      </c>
    </row>
    <row r="12" spans="1:22" x14ac:dyDescent="0.25">
      <c r="A12" s="24" t="s">
        <v>13</v>
      </c>
      <c r="B12" s="25">
        <v>34373</v>
      </c>
      <c r="C12" s="25">
        <v>33803</v>
      </c>
      <c r="D12" s="25">
        <v>31396</v>
      </c>
      <c r="E12" s="25">
        <v>32170</v>
      </c>
      <c r="F12" s="25">
        <v>32560</v>
      </c>
      <c r="G12" s="25">
        <f t="shared" si="0"/>
        <v>-1813</v>
      </c>
      <c r="H12" s="20">
        <f t="shared" si="1"/>
        <v>-5.2744886975242197E-2</v>
      </c>
      <c r="I12" s="25">
        <v>16171</v>
      </c>
      <c r="J12" s="25">
        <v>14262</v>
      </c>
      <c r="K12" s="25">
        <v>12439</v>
      </c>
      <c r="L12" s="25">
        <v>12437</v>
      </c>
      <c r="M12" s="25">
        <v>12435</v>
      </c>
      <c r="N12" s="25">
        <f t="shared" si="2"/>
        <v>-3736</v>
      </c>
      <c r="O12" s="20">
        <f t="shared" si="3"/>
        <v>-0.23103085770824316</v>
      </c>
      <c r="P12" s="25">
        <v>18203</v>
      </c>
      <c r="Q12" s="25">
        <v>19542</v>
      </c>
      <c r="R12" s="25">
        <v>18956</v>
      </c>
      <c r="S12" s="25">
        <v>19733</v>
      </c>
      <c r="T12" s="25">
        <v>20125</v>
      </c>
      <c r="U12" s="25">
        <f t="shared" si="4"/>
        <v>1922</v>
      </c>
      <c r="V12" s="20">
        <f t="shared" si="5"/>
        <v>0.10558699115530407</v>
      </c>
    </row>
    <row r="13" spans="1:22" x14ac:dyDescent="0.25">
      <c r="A13" s="24" t="s">
        <v>14</v>
      </c>
      <c r="B13" s="25">
        <v>41790</v>
      </c>
      <c r="C13" s="25">
        <v>47585</v>
      </c>
      <c r="D13" s="25">
        <v>51279</v>
      </c>
      <c r="E13" s="25">
        <v>53932</v>
      </c>
      <c r="F13" s="25">
        <v>57059</v>
      </c>
      <c r="G13" s="25">
        <f t="shared" si="0"/>
        <v>15269</v>
      </c>
      <c r="H13" s="20">
        <f t="shared" si="1"/>
        <v>0.36537449150514478</v>
      </c>
      <c r="I13" s="25">
        <v>32154</v>
      </c>
      <c r="J13" s="25">
        <v>34060</v>
      </c>
      <c r="K13" s="25">
        <v>36781</v>
      </c>
      <c r="L13" s="25">
        <v>39136</v>
      </c>
      <c r="M13" s="25">
        <v>40813</v>
      </c>
      <c r="N13" s="25">
        <f t="shared" si="2"/>
        <v>8659</v>
      </c>
      <c r="O13" s="20">
        <f t="shared" si="3"/>
        <v>0.26929775455619831</v>
      </c>
      <c r="P13" s="25">
        <v>9635</v>
      </c>
      <c r="Q13" s="25">
        <v>13526</v>
      </c>
      <c r="R13" s="25">
        <v>14498</v>
      </c>
      <c r="S13" s="25">
        <v>14796</v>
      </c>
      <c r="T13" s="25">
        <v>16247</v>
      </c>
      <c r="U13" s="25">
        <f t="shared" si="4"/>
        <v>6612</v>
      </c>
      <c r="V13" s="20">
        <f t="shared" si="5"/>
        <v>0.68624805396990141</v>
      </c>
    </row>
    <row r="14" spans="1:22" x14ac:dyDescent="0.25">
      <c r="A14" s="24" t="s">
        <v>15</v>
      </c>
      <c r="B14" s="25">
        <v>205873</v>
      </c>
      <c r="C14" s="25">
        <v>215745</v>
      </c>
      <c r="D14" s="25">
        <v>225696</v>
      </c>
      <c r="E14" s="25">
        <v>231413</v>
      </c>
      <c r="F14" s="25">
        <v>231769</v>
      </c>
      <c r="G14" s="25">
        <f t="shared" si="0"/>
        <v>25896</v>
      </c>
      <c r="H14" s="20">
        <f t="shared" si="1"/>
        <v>0.12578628571983699</v>
      </c>
      <c r="I14" s="25">
        <v>115163</v>
      </c>
      <c r="J14" s="25">
        <v>119569</v>
      </c>
      <c r="K14" s="25">
        <v>120650</v>
      </c>
      <c r="L14" s="25">
        <v>124420</v>
      </c>
      <c r="M14" s="25">
        <v>126485</v>
      </c>
      <c r="N14" s="25">
        <f t="shared" si="2"/>
        <v>11322</v>
      </c>
      <c r="O14" s="20">
        <f t="shared" si="3"/>
        <v>9.8312826168126921E-2</v>
      </c>
      <c r="P14" s="25">
        <v>90709</v>
      </c>
      <c r="Q14" s="25">
        <v>96176</v>
      </c>
      <c r="R14" s="25">
        <v>105046</v>
      </c>
      <c r="S14" s="25">
        <v>106993</v>
      </c>
      <c r="T14" s="25">
        <v>105284</v>
      </c>
      <c r="U14" s="25">
        <f t="shared" si="4"/>
        <v>14575</v>
      </c>
      <c r="V14" s="20">
        <f t="shared" si="5"/>
        <v>0.16067865371683074</v>
      </c>
    </row>
    <row r="15" spans="1:22" x14ac:dyDescent="0.25">
      <c r="A15" s="24" t="s">
        <v>16</v>
      </c>
      <c r="B15" s="25">
        <v>432245</v>
      </c>
      <c r="C15" s="25">
        <v>442222</v>
      </c>
      <c r="D15" s="25">
        <v>453387</v>
      </c>
      <c r="E15" s="25">
        <v>461891</v>
      </c>
      <c r="F15" s="25">
        <v>470586</v>
      </c>
      <c r="G15" s="25">
        <f t="shared" si="0"/>
        <v>38341</v>
      </c>
      <c r="H15" s="20">
        <f t="shared" si="1"/>
        <v>8.8702009277146068E-2</v>
      </c>
      <c r="I15" s="25">
        <v>168776</v>
      </c>
      <c r="J15" s="25">
        <v>168983</v>
      </c>
      <c r="K15" s="25">
        <v>169193</v>
      </c>
      <c r="L15" s="25">
        <v>170351</v>
      </c>
      <c r="M15" s="25">
        <v>171802</v>
      </c>
      <c r="N15" s="25">
        <f t="shared" si="2"/>
        <v>3026</v>
      </c>
      <c r="O15" s="20">
        <f t="shared" si="3"/>
        <v>1.7929089443996776E-2</v>
      </c>
      <c r="P15" s="25">
        <v>263469</v>
      </c>
      <c r="Q15" s="25">
        <v>273239</v>
      </c>
      <c r="R15" s="25">
        <v>284194</v>
      </c>
      <c r="S15" s="25">
        <v>291541</v>
      </c>
      <c r="T15" s="25">
        <v>298784</v>
      </c>
      <c r="U15" s="25">
        <f t="shared" si="4"/>
        <v>35315</v>
      </c>
      <c r="V15" s="20">
        <f t="shared" si="5"/>
        <v>0.13403853963843942</v>
      </c>
    </row>
    <row r="16" spans="1:22" x14ac:dyDescent="0.25">
      <c r="A16" s="24" t="s">
        <v>17</v>
      </c>
      <c r="B16" s="25">
        <v>11536</v>
      </c>
      <c r="C16" s="25">
        <v>11778</v>
      </c>
      <c r="D16" s="25">
        <v>13029</v>
      </c>
      <c r="E16" s="25">
        <v>14492</v>
      </c>
      <c r="F16" s="25">
        <v>15517</v>
      </c>
      <c r="G16" s="25">
        <f t="shared" si="0"/>
        <v>3981</v>
      </c>
      <c r="H16" s="20">
        <f t="shared" si="1"/>
        <v>0.34509361997226073</v>
      </c>
      <c r="I16" s="25">
        <v>8385</v>
      </c>
      <c r="J16" s="25">
        <v>8412</v>
      </c>
      <c r="K16" s="25">
        <v>8509</v>
      </c>
      <c r="L16" s="25">
        <v>9256</v>
      </c>
      <c r="M16" s="25">
        <v>9753</v>
      </c>
      <c r="N16" s="25">
        <f t="shared" si="2"/>
        <v>1368</v>
      </c>
      <c r="O16" s="20">
        <f t="shared" si="3"/>
        <v>0.1631484794275492</v>
      </c>
      <c r="P16" s="25">
        <v>3151</v>
      </c>
      <c r="Q16" s="25">
        <v>3365</v>
      </c>
      <c r="R16" s="25">
        <v>4520</v>
      </c>
      <c r="S16" s="25">
        <v>5235</v>
      </c>
      <c r="T16" s="25">
        <v>5764</v>
      </c>
      <c r="U16" s="25">
        <f t="shared" si="4"/>
        <v>2613</v>
      </c>
      <c r="V16" s="20">
        <f t="shared" si="5"/>
        <v>0.82926055220564898</v>
      </c>
    </row>
    <row r="17" spans="1:22" x14ac:dyDescent="0.25">
      <c r="A17" s="24" t="s">
        <v>18</v>
      </c>
      <c r="B17" s="25">
        <v>290040</v>
      </c>
      <c r="C17" s="25">
        <v>317628</v>
      </c>
      <c r="D17" s="25">
        <v>345625</v>
      </c>
      <c r="E17" s="25">
        <v>355854</v>
      </c>
      <c r="F17" s="25">
        <v>349836</v>
      </c>
      <c r="G17" s="25">
        <f t="shared" si="0"/>
        <v>59796</v>
      </c>
      <c r="H17" s="20">
        <f t="shared" si="1"/>
        <v>0.20616466694249069</v>
      </c>
      <c r="I17" s="25">
        <v>118716</v>
      </c>
      <c r="J17" s="25">
        <v>119114</v>
      </c>
      <c r="K17" s="25">
        <v>120728</v>
      </c>
      <c r="L17" s="25">
        <v>123749</v>
      </c>
      <c r="M17" s="25">
        <v>122169</v>
      </c>
      <c r="N17" s="25">
        <f t="shared" si="2"/>
        <v>3453</v>
      </c>
      <c r="O17" s="20">
        <f t="shared" si="3"/>
        <v>2.9086222581623369E-2</v>
      </c>
      <c r="P17" s="25">
        <v>171324</v>
      </c>
      <c r="Q17" s="25">
        <v>198514</v>
      </c>
      <c r="R17" s="25">
        <v>224896</v>
      </c>
      <c r="S17" s="25">
        <v>232106</v>
      </c>
      <c r="T17" s="25">
        <v>227669</v>
      </c>
      <c r="U17" s="25">
        <f t="shared" si="4"/>
        <v>56345</v>
      </c>
      <c r="V17" s="20">
        <f t="shared" si="5"/>
        <v>0.32887978333450069</v>
      </c>
    </row>
    <row r="18" spans="1:22" x14ac:dyDescent="0.25">
      <c r="A18" s="24" t="s">
        <v>19</v>
      </c>
      <c r="B18" s="25">
        <v>1356</v>
      </c>
      <c r="C18" s="25">
        <v>1535</v>
      </c>
      <c r="D18" s="25">
        <v>1826</v>
      </c>
      <c r="E18" s="25">
        <v>2121</v>
      </c>
      <c r="F18" s="25">
        <v>2205</v>
      </c>
      <c r="G18" s="25">
        <f t="shared" si="0"/>
        <v>849</v>
      </c>
      <c r="H18" s="20">
        <f t="shared" si="1"/>
        <v>0.62610619469026552</v>
      </c>
      <c r="I18" s="25">
        <v>818</v>
      </c>
      <c r="J18" s="25">
        <v>919</v>
      </c>
      <c r="K18" s="25">
        <v>969</v>
      </c>
      <c r="L18" s="25">
        <v>1065</v>
      </c>
      <c r="M18" s="25">
        <v>1085</v>
      </c>
      <c r="N18" s="25">
        <f t="shared" si="2"/>
        <v>267</v>
      </c>
      <c r="O18" s="20">
        <f t="shared" si="3"/>
        <v>0.32640586797066012</v>
      </c>
      <c r="P18" s="25">
        <v>538</v>
      </c>
      <c r="Q18" s="25">
        <v>616</v>
      </c>
      <c r="R18" s="25">
        <v>857</v>
      </c>
      <c r="S18" s="25">
        <v>1056</v>
      </c>
      <c r="T18" s="25">
        <v>1120</v>
      </c>
      <c r="U18" s="25">
        <f t="shared" si="4"/>
        <v>582</v>
      </c>
      <c r="V18" s="20">
        <f t="shared" si="5"/>
        <v>1.0817843866171004</v>
      </c>
    </row>
    <row r="19" spans="1:22" x14ac:dyDescent="0.25">
      <c r="A19" s="24" t="s">
        <v>20</v>
      </c>
      <c r="B19" s="25">
        <v>5120</v>
      </c>
      <c r="C19" s="25">
        <v>5378</v>
      </c>
      <c r="D19" s="25">
        <v>5806</v>
      </c>
      <c r="E19" s="25">
        <v>5924</v>
      </c>
      <c r="F19" s="25">
        <v>6536</v>
      </c>
      <c r="G19" s="25">
        <f t="shared" si="0"/>
        <v>1416</v>
      </c>
      <c r="H19" s="20">
        <f t="shared" si="1"/>
        <v>0.27656249999999999</v>
      </c>
      <c r="I19" s="25">
        <v>4224</v>
      </c>
      <c r="J19" s="25">
        <v>4422</v>
      </c>
      <c r="K19" s="25">
        <v>4585</v>
      </c>
      <c r="L19" s="25">
        <v>4749</v>
      </c>
      <c r="M19" s="25">
        <v>5178</v>
      </c>
      <c r="N19" s="25">
        <f t="shared" si="2"/>
        <v>954</v>
      </c>
      <c r="O19" s="20">
        <f t="shared" si="3"/>
        <v>0.22585227272727273</v>
      </c>
      <c r="P19" s="25">
        <v>896</v>
      </c>
      <c r="Q19" s="25">
        <v>956</v>
      </c>
      <c r="R19" s="25">
        <v>1221</v>
      </c>
      <c r="S19" s="25">
        <v>1175</v>
      </c>
      <c r="T19" s="25">
        <v>1358</v>
      </c>
      <c r="U19" s="25">
        <f t="shared" si="4"/>
        <v>462</v>
      </c>
      <c r="V19" s="20">
        <f t="shared" si="5"/>
        <v>0.515625</v>
      </c>
    </row>
    <row r="20" spans="1:22" x14ac:dyDescent="0.25">
      <c r="A20" s="24" t="s">
        <v>21</v>
      </c>
      <c r="B20" s="25">
        <v>10924</v>
      </c>
      <c r="C20" s="25">
        <v>11577</v>
      </c>
      <c r="D20" s="25">
        <v>11956</v>
      </c>
      <c r="E20" s="25">
        <v>12998</v>
      </c>
      <c r="F20" s="25">
        <v>14396</v>
      </c>
      <c r="G20" s="25">
        <f t="shared" si="0"/>
        <v>3472</v>
      </c>
      <c r="H20" s="20">
        <f t="shared" si="1"/>
        <v>0.31783229586232148</v>
      </c>
      <c r="I20" s="25">
        <v>8294</v>
      </c>
      <c r="J20" s="25">
        <v>7795</v>
      </c>
      <c r="K20" s="25">
        <v>7652</v>
      </c>
      <c r="L20" s="25">
        <v>8185</v>
      </c>
      <c r="M20" s="25">
        <v>8876</v>
      </c>
      <c r="N20" s="25">
        <f t="shared" si="2"/>
        <v>582</v>
      </c>
      <c r="O20" s="20">
        <f t="shared" si="3"/>
        <v>7.0171208102242588E-2</v>
      </c>
      <c r="P20" s="25">
        <v>2630</v>
      </c>
      <c r="Q20" s="25">
        <v>3783</v>
      </c>
      <c r="R20" s="25">
        <v>4304</v>
      </c>
      <c r="S20" s="25">
        <v>4813</v>
      </c>
      <c r="T20" s="25">
        <v>5521</v>
      </c>
      <c r="U20" s="25">
        <f t="shared" si="4"/>
        <v>2891</v>
      </c>
      <c r="V20" s="20">
        <f t="shared" si="5"/>
        <v>1.0992395437262357</v>
      </c>
    </row>
    <row r="21" spans="1:22" x14ac:dyDescent="0.25">
      <c r="A21" s="24" t="s">
        <v>22</v>
      </c>
      <c r="B21" s="25">
        <v>5403</v>
      </c>
      <c r="C21" s="25">
        <v>5545</v>
      </c>
      <c r="D21" s="25">
        <v>5468</v>
      </c>
      <c r="E21" s="25">
        <v>5790</v>
      </c>
      <c r="F21" s="25">
        <v>5685</v>
      </c>
      <c r="G21" s="25">
        <f t="shared" si="0"/>
        <v>282</v>
      </c>
      <c r="H21" s="20">
        <f t="shared" si="1"/>
        <v>5.2193225985563578E-2</v>
      </c>
      <c r="I21" s="25">
        <v>2169</v>
      </c>
      <c r="J21" s="25">
        <v>2293</v>
      </c>
      <c r="K21" s="25">
        <v>2382</v>
      </c>
      <c r="L21" s="25">
        <v>2549</v>
      </c>
      <c r="M21" s="25">
        <v>2533</v>
      </c>
      <c r="N21" s="25">
        <f t="shared" si="2"/>
        <v>364</v>
      </c>
      <c r="O21" s="20">
        <f t="shared" si="3"/>
        <v>0.16781927155371137</v>
      </c>
      <c r="P21" s="25">
        <v>3234</v>
      </c>
      <c r="Q21" s="25">
        <v>3252</v>
      </c>
      <c r="R21" s="25">
        <v>3086</v>
      </c>
      <c r="S21" s="25">
        <v>3241</v>
      </c>
      <c r="T21" s="25">
        <v>3152</v>
      </c>
      <c r="U21" s="25">
        <f t="shared" si="4"/>
        <v>-82</v>
      </c>
      <c r="V21" s="20">
        <f t="shared" si="5"/>
        <v>-2.5355596784168214E-2</v>
      </c>
    </row>
    <row r="22" spans="1:22" x14ac:dyDescent="0.25">
      <c r="A22" s="24" t="s">
        <v>23</v>
      </c>
      <c r="B22" s="25">
        <v>35757</v>
      </c>
      <c r="C22" s="25">
        <v>40432</v>
      </c>
      <c r="D22" s="25">
        <v>54654</v>
      </c>
      <c r="E22" s="25">
        <v>56943</v>
      </c>
      <c r="F22" s="25">
        <v>59628</v>
      </c>
      <c r="G22" s="25">
        <f t="shared" si="0"/>
        <v>23871</v>
      </c>
      <c r="H22" s="20">
        <f t="shared" si="1"/>
        <v>0.66758956288279214</v>
      </c>
      <c r="I22" s="25">
        <v>14932</v>
      </c>
      <c r="J22" s="25">
        <v>15713</v>
      </c>
      <c r="K22" s="25">
        <v>23627</v>
      </c>
      <c r="L22" s="25">
        <v>23819</v>
      </c>
      <c r="M22" s="25">
        <v>24687</v>
      </c>
      <c r="N22" s="25">
        <f t="shared" si="2"/>
        <v>9755</v>
      </c>
      <c r="O22" s="20">
        <f t="shared" si="3"/>
        <v>0.65329493704795072</v>
      </c>
      <c r="P22" s="25">
        <v>20825</v>
      </c>
      <c r="Q22" s="25">
        <v>24719</v>
      </c>
      <c r="R22" s="25">
        <v>31027</v>
      </c>
      <c r="S22" s="25">
        <v>33124</v>
      </c>
      <c r="T22" s="25">
        <v>34941</v>
      </c>
      <c r="U22" s="25">
        <f t="shared" si="4"/>
        <v>14116</v>
      </c>
      <c r="V22" s="20">
        <f t="shared" si="5"/>
        <v>0.67783913565426168</v>
      </c>
    </row>
    <row r="23" spans="1:22" x14ac:dyDescent="0.25">
      <c r="A23" s="24" t="s">
        <v>0</v>
      </c>
      <c r="B23" s="25">
        <v>1505</v>
      </c>
      <c r="C23" s="25">
        <v>1542</v>
      </c>
      <c r="D23" s="25">
        <v>1530</v>
      </c>
      <c r="E23" s="25">
        <v>1588</v>
      </c>
      <c r="F23" s="25">
        <v>1867</v>
      </c>
      <c r="G23" s="25">
        <f t="shared" si="0"/>
        <v>362</v>
      </c>
      <c r="H23" s="20">
        <f t="shared" si="1"/>
        <v>0.24053156146179402</v>
      </c>
      <c r="I23" s="25">
        <v>497</v>
      </c>
      <c r="J23" s="25">
        <v>515</v>
      </c>
      <c r="K23" s="25">
        <v>546</v>
      </c>
      <c r="L23" s="25">
        <v>587</v>
      </c>
      <c r="M23" s="25">
        <v>614</v>
      </c>
      <c r="N23" s="25">
        <f t="shared" si="2"/>
        <v>117</v>
      </c>
      <c r="O23" s="20">
        <f t="shared" si="3"/>
        <v>0.23541247484909456</v>
      </c>
      <c r="P23" s="25">
        <v>1008</v>
      </c>
      <c r="Q23" s="25">
        <v>1027</v>
      </c>
      <c r="R23" s="25">
        <v>985</v>
      </c>
      <c r="S23" s="25">
        <v>1001</v>
      </c>
      <c r="T23" s="25">
        <v>1254</v>
      </c>
      <c r="U23" s="25">
        <f t="shared" si="4"/>
        <v>246</v>
      </c>
      <c r="V23" s="20">
        <f t="shared" si="5"/>
        <v>0.24404761904761904</v>
      </c>
    </row>
    <row r="24" spans="1:22" x14ac:dyDescent="0.25">
      <c r="A24" s="24" t="s">
        <v>54</v>
      </c>
      <c r="B24" s="25">
        <v>144482</v>
      </c>
      <c r="C24" s="25">
        <v>150399</v>
      </c>
      <c r="D24" s="25">
        <v>156875</v>
      </c>
      <c r="E24" s="25">
        <v>160422</v>
      </c>
      <c r="F24" s="25">
        <v>161564</v>
      </c>
      <c r="G24" s="25">
        <f t="shared" si="0"/>
        <v>17082</v>
      </c>
      <c r="H24" s="20">
        <f t="shared" si="1"/>
        <v>0.118229260392298</v>
      </c>
      <c r="I24" s="25">
        <v>41868</v>
      </c>
      <c r="J24" s="25">
        <v>42903</v>
      </c>
      <c r="K24" s="25">
        <v>44068</v>
      </c>
      <c r="L24" s="25">
        <v>45299</v>
      </c>
      <c r="M24" s="25">
        <v>45149</v>
      </c>
      <c r="N24" s="25">
        <f t="shared" si="2"/>
        <v>3281</v>
      </c>
      <c r="O24" s="20">
        <f t="shared" si="3"/>
        <v>7.8365338683481417E-2</v>
      </c>
      <c r="P24" s="25">
        <v>102614</v>
      </c>
      <c r="Q24" s="25">
        <v>107496</v>
      </c>
      <c r="R24" s="25">
        <v>112807</v>
      </c>
      <c r="S24" s="25">
        <v>115124</v>
      </c>
      <c r="T24" s="25">
        <v>116415</v>
      </c>
      <c r="U24" s="25">
        <f t="shared" si="4"/>
        <v>13801</v>
      </c>
      <c r="V24" s="20">
        <f t="shared" si="5"/>
        <v>0.13449431851404292</v>
      </c>
    </row>
    <row r="25" spans="1:22" x14ac:dyDescent="0.25">
      <c r="A25" s="24" t="s">
        <v>1</v>
      </c>
      <c r="B25" s="25">
        <v>75165</v>
      </c>
      <c r="C25" s="25">
        <v>76010</v>
      </c>
      <c r="D25" s="25">
        <v>80198</v>
      </c>
      <c r="E25" s="25">
        <v>83660</v>
      </c>
      <c r="F25" s="25">
        <v>81808</v>
      </c>
      <c r="G25" s="25">
        <f t="shared" si="0"/>
        <v>6643</v>
      </c>
      <c r="H25" s="20">
        <f t="shared" si="1"/>
        <v>8.8378899753874807E-2</v>
      </c>
      <c r="I25" s="25">
        <v>22692</v>
      </c>
      <c r="J25" s="25">
        <v>22946</v>
      </c>
      <c r="K25" s="25">
        <v>24212</v>
      </c>
      <c r="L25" s="25">
        <v>24443</v>
      </c>
      <c r="M25" s="25">
        <v>24698</v>
      </c>
      <c r="N25" s="25">
        <f t="shared" si="2"/>
        <v>2006</v>
      </c>
      <c r="O25" s="20">
        <f t="shared" si="3"/>
        <v>8.8401198660320812E-2</v>
      </c>
      <c r="P25" s="25">
        <v>52474</v>
      </c>
      <c r="Q25" s="25">
        <v>53063</v>
      </c>
      <c r="R25" s="25">
        <v>55987</v>
      </c>
      <c r="S25" s="25">
        <v>59217</v>
      </c>
      <c r="T25" s="25">
        <v>57110</v>
      </c>
      <c r="U25" s="25">
        <f t="shared" si="4"/>
        <v>4636</v>
      </c>
      <c r="V25" s="20">
        <f t="shared" si="5"/>
        <v>8.8348515455273086E-2</v>
      </c>
    </row>
    <row r="26" spans="1:22" x14ac:dyDescent="0.25">
      <c r="A26" s="24" t="s">
        <v>24</v>
      </c>
      <c r="B26" s="25">
        <v>111789</v>
      </c>
      <c r="C26" s="25">
        <v>144103</v>
      </c>
      <c r="D26" s="25">
        <v>161993</v>
      </c>
      <c r="E26" s="25">
        <v>164006</v>
      </c>
      <c r="F26" s="25">
        <v>173202</v>
      </c>
      <c r="G26" s="25">
        <f t="shared" si="0"/>
        <v>61413</v>
      </c>
      <c r="H26" s="20">
        <f t="shared" si="1"/>
        <v>0.54936532216944423</v>
      </c>
      <c r="I26" s="25">
        <v>55385</v>
      </c>
      <c r="J26" s="25">
        <v>69921</v>
      </c>
      <c r="K26" s="25">
        <v>74549</v>
      </c>
      <c r="L26" s="25">
        <v>76431</v>
      </c>
      <c r="M26" s="25">
        <v>76550</v>
      </c>
      <c r="N26" s="25">
        <f t="shared" si="2"/>
        <v>21165</v>
      </c>
      <c r="O26" s="20">
        <f t="shared" si="3"/>
        <v>0.38214317956125304</v>
      </c>
      <c r="P26" s="25">
        <v>56404</v>
      </c>
      <c r="Q26" s="25">
        <v>74181</v>
      </c>
      <c r="R26" s="25">
        <v>87445</v>
      </c>
      <c r="S26" s="25">
        <v>87575</v>
      </c>
      <c r="T26" s="25">
        <v>96652</v>
      </c>
      <c r="U26" s="25">
        <f t="shared" si="4"/>
        <v>40248</v>
      </c>
      <c r="V26" s="20">
        <f t="shared" si="5"/>
        <v>0.71356641372952267</v>
      </c>
    </row>
    <row r="27" spans="1:22" x14ac:dyDescent="0.25">
      <c r="A27" s="24" t="s">
        <v>2</v>
      </c>
      <c r="B27" s="25">
        <v>50406</v>
      </c>
      <c r="C27" s="25">
        <v>54995</v>
      </c>
      <c r="D27" s="25">
        <v>58154</v>
      </c>
      <c r="E27" s="25">
        <v>61455</v>
      </c>
      <c r="F27" s="25">
        <v>65356</v>
      </c>
      <c r="G27" s="25">
        <f t="shared" si="0"/>
        <v>14950</v>
      </c>
      <c r="H27" s="20">
        <f t="shared" si="1"/>
        <v>0.29659167559417532</v>
      </c>
      <c r="I27" s="25">
        <v>30363</v>
      </c>
      <c r="J27" s="25">
        <v>32290</v>
      </c>
      <c r="K27" s="25">
        <v>33734</v>
      </c>
      <c r="L27" s="25">
        <v>33871</v>
      </c>
      <c r="M27" s="25">
        <v>34019</v>
      </c>
      <c r="N27" s="25">
        <f t="shared" si="2"/>
        <v>3656</v>
      </c>
      <c r="O27" s="20">
        <f t="shared" si="3"/>
        <v>0.12040970918552185</v>
      </c>
      <c r="P27" s="25">
        <v>20043</v>
      </c>
      <c r="Q27" s="25">
        <v>22705</v>
      </c>
      <c r="R27" s="25">
        <v>24421</v>
      </c>
      <c r="S27" s="25">
        <v>27584</v>
      </c>
      <c r="T27" s="25">
        <v>31337</v>
      </c>
      <c r="U27" s="25">
        <f t="shared" si="4"/>
        <v>11294</v>
      </c>
      <c r="V27" s="20">
        <f t="shared" si="5"/>
        <v>0.56348849972559001</v>
      </c>
    </row>
    <row r="28" spans="1:22" x14ac:dyDescent="0.25">
      <c r="A28" s="24" t="s">
        <v>25</v>
      </c>
      <c r="B28" s="25">
        <v>32232</v>
      </c>
      <c r="C28" s="25">
        <v>32586</v>
      </c>
      <c r="D28" s="25">
        <v>31933</v>
      </c>
      <c r="E28" s="25">
        <v>31665</v>
      </c>
      <c r="F28" s="25">
        <v>33189</v>
      </c>
      <c r="G28" s="25">
        <f t="shared" si="0"/>
        <v>957</v>
      </c>
      <c r="H28" s="20">
        <f t="shared" si="1"/>
        <v>2.9690990320178703E-2</v>
      </c>
      <c r="I28" s="25">
        <v>21290</v>
      </c>
      <c r="J28" s="25">
        <v>20916</v>
      </c>
      <c r="K28" s="25">
        <v>19681</v>
      </c>
      <c r="L28" s="25">
        <v>19820</v>
      </c>
      <c r="M28" s="25">
        <v>21080</v>
      </c>
      <c r="N28" s="25">
        <f t="shared" si="2"/>
        <v>-210</v>
      </c>
      <c r="O28" s="20">
        <f t="shared" si="3"/>
        <v>-9.8637858149365903E-3</v>
      </c>
      <c r="P28" s="25">
        <v>10942</v>
      </c>
      <c r="Q28" s="25">
        <v>11670</v>
      </c>
      <c r="R28" s="25">
        <v>12252</v>
      </c>
      <c r="S28" s="25">
        <v>11845</v>
      </c>
      <c r="T28" s="25">
        <v>12109</v>
      </c>
      <c r="U28" s="25">
        <f t="shared" si="4"/>
        <v>1167</v>
      </c>
      <c r="V28" s="20">
        <f t="shared" si="5"/>
        <v>0.10665326265764942</v>
      </c>
    </row>
    <row r="29" spans="1:22" x14ac:dyDescent="0.25">
      <c r="A29" s="24" t="s">
        <v>26</v>
      </c>
      <c r="B29" s="25">
        <v>14403</v>
      </c>
      <c r="C29" s="25">
        <v>14713</v>
      </c>
      <c r="D29" s="25">
        <v>15686</v>
      </c>
      <c r="E29" s="25">
        <v>16983</v>
      </c>
      <c r="F29" s="25">
        <v>15802</v>
      </c>
      <c r="G29" s="25">
        <f t="shared" si="0"/>
        <v>1399</v>
      </c>
      <c r="H29" s="20">
        <f t="shared" si="1"/>
        <v>9.7132541831562863E-2</v>
      </c>
      <c r="I29" s="25">
        <v>4822</v>
      </c>
      <c r="J29" s="25">
        <v>4718</v>
      </c>
      <c r="K29" s="25">
        <v>5156</v>
      </c>
      <c r="L29" s="25">
        <v>5552</v>
      </c>
      <c r="M29" s="25">
        <v>5403</v>
      </c>
      <c r="N29" s="25">
        <f t="shared" si="2"/>
        <v>581</v>
      </c>
      <c r="O29" s="20">
        <f t="shared" si="3"/>
        <v>0.12048942347573621</v>
      </c>
      <c r="P29" s="25">
        <v>9581</v>
      </c>
      <c r="Q29" s="25">
        <v>9995</v>
      </c>
      <c r="R29" s="25">
        <v>10529</v>
      </c>
      <c r="S29" s="25">
        <v>11432</v>
      </c>
      <c r="T29" s="25">
        <v>10399</v>
      </c>
      <c r="U29" s="25">
        <f t="shared" si="4"/>
        <v>818</v>
      </c>
      <c r="V29" s="20">
        <f t="shared" si="5"/>
        <v>8.5377309257906278E-2</v>
      </c>
    </row>
    <row r="30" spans="1:22" x14ac:dyDescent="0.25">
      <c r="A30" s="24" t="s">
        <v>27</v>
      </c>
      <c r="B30" s="25">
        <v>17768</v>
      </c>
      <c r="C30" s="25">
        <v>19011</v>
      </c>
      <c r="D30" s="25">
        <v>20268</v>
      </c>
      <c r="E30" s="25">
        <v>21196</v>
      </c>
      <c r="F30" s="25">
        <v>22405</v>
      </c>
      <c r="G30" s="25">
        <f t="shared" si="0"/>
        <v>4637</v>
      </c>
      <c r="H30" s="20">
        <f t="shared" si="1"/>
        <v>0.26097478613237279</v>
      </c>
      <c r="I30" s="25">
        <v>13037</v>
      </c>
      <c r="J30" s="25">
        <v>13269</v>
      </c>
      <c r="K30" s="25">
        <v>13680</v>
      </c>
      <c r="L30" s="25">
        <v>14075</v>
      </c>
      <c r="M30" s="25">
        <v>14361</v>
      </c>
      <c r="N30" s="25">
        <f t="shared" si="2"/>
        <v>1324</v>
      </c>
      <c r="O30" s="20">
        <f t="shared" si="3"/>
        <v>0.10155710669632584</v>
      </c>
      <c r="P30" s="25">
        <v>4731</v>
      </c>
      <c r="Q30" s="25">
        <v>5741</v>
      </c>
      <c r="R30" s="25">
        <v>6588</v>
      </c>
      <c r="S30" s="25">
        <v>7121</v>
      </c>
      <c r="T30" s="25">
        <v>8044</v>
      </c>
      <c r="U30" s="25">
        <f t="shared" si="4"/>
        <v>3313</v>
      </c>
      <c r="V30" s="20">
        <f t="shared" si="5"/>
        <v>0.70027478334390192</v>
      </c>
    </row>
    <row r="31" spans="1:22" x14ac:dyDescent="0.25">
      <c r="A31" s="24" t="s">
        <v>28</v>
      </c>
      <c r="B31" s="25">
        <v>47429</v>
      </c>
      <c r="C31" s="25">
        <v>48999</v>
      </c>
      <c r="D31" s="25">
        <v>50011</v>
      </c>
      <c r="E31" s="25">
        <v>51494</v>
      </c>
      <c r="F31" s="25">
        <v>53519</v>
      </c>
      <c r="G31" s="25">
        <f t="shared" si="0"/>
        <v>6090</v>
      </c>
      <c r="H31" s="20">
        <f t="shared" si="1"/>
        <v>0.12840245419469101</v>
      </c>
      <c r="I31" s="25">
        <v>19196</v>
      </c>
      <c r="J31" s="25">
        <v>20247</v>
      </c>
      <c r="K31" s="25">
        <v>20635</v>
      </c>
      <c r="L31" s="25">
        <v>21179</v>
      </c>
      <c r="M31" s="25">
        <v>21428</v>
      </c>
      <c r="N31" s="25">
        <f t="shared" si="2"/>
        <v>2232</v>
      </c>
      <c r="O31" s="20">
        <f t="shared" si="3"/>
        <v>0.11627422379662429</v>
      </c>
      <c r="P31" s="25">
        <v>28233</v>
      </c>
      <c r="Q31" s="25">
        <v>28751</v>
      </c>
      <c r="R31" s="25">
        <v>29377</v>
      </c>
      <c r="S31" s="25">
        <v>30315</v>
      </c>
      <c r="T31" s="25">
        <v>32091</v>
      </c>
      <c r="U31" s="25">
        <f t="shared" si="4"/>
        <v>3858</v>
      </c>
      <c r="V31" s="20">
        <f t="shared" si="5"/>
        <v>0.13664860269896928</v>
      </c>
    </row>
    <row r="32" spans="1:22" x14ac:dyDescent="0.25">
      <c r="A32" s="24" t="s">
        <v>29</v>
      </c>
      <c r="B32" s="25">
        <v>90690</v>
      </c>
      <c r="C32" s="25">
        <v>88928</v>
      </c>
      <c r="D32" s="25">
        <v>92011</v>
      </c>
      <c r="E32" s="25">
        <v>92172</v>
      </c>
      <c r="F32" s="25">
        <v>96173</v>
      </c>
      <c r="G32" s="25">
        <f t="shared" si="0"/>
        <v>5483</v>
      </c>
      <c r="H32" s="20">
        <f t="shared" si="1"/>
        <v>6.0458705480207299E-2</v>
      </c>
      <c r="I32" s="25">
        <v>26187</v>
      </c>
      <c r="J32" s="25">
        <v>25090</v>
      </c>
      <c r="K32" s="25">
        <v>24371</v>
      </c>
      <c r="L32" s="25">
        <v>27424</v>
      </c>
      <c r="M32" s="25">
        <v>27053</v>
      </c>
      <c r="N32" s="25">
        <f t="shared" si="2"/>
        <v>866</v>
      </c>
      <c r="O32" s="20">
        <f t="shared" si="3"/>
        <v>3.3069843815633708E-2</v>
      </c>
      <c r="P32" s="25">
        <v>64503</v>
      </c>
      <c r="Q32" s="25">
        <v>63838</v>
      </c>
      <c r="R32" s="25">
        <v>67640</v>
      </c>
      <c r="S32" s="25">
        <v>64748</v>
      </c>
      <c r="T32" s="25">
        <v>69120</v>
      </c>
      <c r="U32" s="25">
        <f t="shared" si="4"/>
        <v>4617</v>
      </c>
      <c r="V32" s="20">
        <f t="shared" si="5"/>
        <v>7.1578066136458771E-2</v>
      </c>
    </row>
    <row r="33" spans="1:22" x14ac:dyDescent="0.25">
      <c r="A33" s="24" t="s">
        <v>30</v>
      </c>
      <c r="B33" s="25">
        <v>3247</v>
      </c>
      <c r="C33" s="25">
        <v>3172</v>
      </c>
      <c r="D33" s="25">
        <v>3172</v>
      </c>
      <c r="E33" s="25" t="s">
        <v>5</v>
      </c>
      <c r="F33" s="25" t="s">
        <v>5</v>
      </c>
      <c r="G33" s="25" t="s">
        <v>5</v>
      </c>
      <c r="H33" s="25" t="s">
        <v>5</v>
      </c>
      <c r="I33" s="25">
        <v>1544</v>
      </c>
      <c r="J33" s="25">
        <v>1373</v>
      </c>
      <c r="K33" s="25">
        <v>1373</v>
      </c>
      <c r="L33" s="25" t="s">
        <v>5</v>
      </c>
      <c r="M33" s="25" t="s">
        <v>5</v>
      </c>
      <c r="N33" s="25" t="s">
        <v>5</v>
      </c>
      <c r="O33" s="25" t="s">
        <v>5</v>
      </c>
      <c r="P33" s="25">
        <v>1604</v>
      </c>
      <c r="Q33" s="25">
        <v>1799</v>
      </c>
      <c r="R33" s="25">
        <v>1799</v>
      </c>
      <c r="S33" s="25" t="s">
        <v>5</v>
      </c>
      <c r="T33" s="25" t="s">
        <v>5</v>
      </c>
      <c r="U33" s="25" t="s">
        <v>5</v>
      </c>
      <c r="V33" s="25" t="s">
        <v>5</v>
      </c>
    </row>
    <row r="34" spans="1:22" x14ac:dyDescent="0.25">
      <c r="A34" s="24" t="s">
        <v>31</v>
      </c>
      <c r="B34" s="25">
        <v>43918</v>
      </c>
      <c r="C34" s="25">
        <v>46234</v>
      </c>
      <c r="D34" s="25">
        <v>46601</v>
      </c>
      <c r="E34" s="25">
        <v>48723</v>
      </c>
      <c r="F34" s="25">
        <v>50552</v>
      </c>
      <c r="G34" s="25">
        <f t="shared" si="0"/>
        <v>6634</v>
      </c>
      <c r="H34" s="20">
        <f t="shared" si="1"/>
        <v>0.15105423744250648</v>
      </c>
      <c r="I34" s="25">
        <v>21747</v>
      </c>
      <c r="J34" s="25">
        <v>22468</v>
      </c>
      <c r="K34" s="25">
        <v>22835</v>
      </c>
      <c r="L34" s="25">
        <v>23569</v>
      </c>
      <c r="M34" s="25">
        <v>24403</v>
      </c>
      <c r="N34" s="25">
        <f t="shared" si="2"/>
        <v>2656</v>
      </c>
      <c r="O34" s="20">
        <f t="shared" si="3"/>
        <v>0.12213178829263807</v>
      </c>
      <c r="P34" s="25">
        <v>22171</v>
      </c>
      <c r="Q34" s="25">
        <v>23766</v>
      </c>
      <c r="R34" s="25">
        <v>23766</v>
      </c>
      <c r="S34" s="25">
        <v>25154</v>
      </c>
      <c r="T34" s="25">
        <v>26150</v>
      </c>
      <c r="U34" s="25">
        <f t="shared" si="4"/>
        <v>3979</v>
      </c>
      <c r="V34" s="20">
        <f t="shared" si="5"/>
        <v>0.17946867529655858</v>
      </c>
    </row>
    <row r="35" spans="1:22" x14ac:dyDescent="0.25">
      <c r="A35" s="24" t="s">
        <v>32</v>
      </c>
      <c r="B35" s="25" t="s">
        <v>5</v>
      </c>
      <c r="C35" s="25">
        <v>78908</v>
      </c>
      <c r="D35" s="25" t="s">
        <v>5</v>
      </c>
      <c r="E35" s="25">
        <v>85853</v>
      </c>
      <c r="F35" s="25" t="s">
        <v>5</v>
      </c>
      <c r="G35" s="25" t="s">
        <v>5</v>
      </c>
      <c r="H35" s="25" t="s">
        <v>5</v>
      </c>
      <c r="I35" s="25" t="s">
        <v>5</v>
      </c>
      <c r="J35" s="25">
        <v>32398</v>
      </c>
      <c r="K35" s="25" t="s">
        <v>5</v>
      </c>
      <c r="L35" s="25">
        <v>34231</v>
      </c>
      <c r="M35" s="25" t="s">
        <v>5</v>
      </c>
      <c r="N35" s="25" t="s">
        <v>5</v>
      </c>
      <c r="O35" s="25" t="s">
        <v>5</v>
      </c>
      <c r="P35" s="25" t="s">
        <v>5</v>
      </c>
      <c r="Q35" s="25">
        <v>46510</v>
      </c>
      <c r="R35" s="25" t="s">
        <v>5</v>
      </c>
      <c r="S35" s="25">
        <v>51623</v>
      </c>
      <c r="T35" s="25" t="s">
        <v>5</v>
      </c>
      <c r="U35" s="25" t="s">
        <v>5</v>
      </c>
      <c r="V35" s="25" t="s">
        <v>5</v>
      </c>
    </row>
    <row r="36" spans="1:22" x14ac:dyDescent="0.25">
      <c r="A36" s="24" t="s">
        <v>55</v>
      </c>
      <c r="B36" s="25">
        <v>417390</v>
      </c>
      <c r="C36" s="25">
        <v>443597</v>
      </c>
      <c r="D36" s="25">
        <v>463476</v>
      </c>
      <c r="E36" s="25">
        <v>486088</v>
      </c>
      <c r="F36" s="25" t="s">
        <v>5</v>
      </c>
      <c r="G36" s="25" t="s">
        <v>5</v>
      </c>
      <c r="H36" s="25" t="s">
        <v>5</v>
      </c>
      <c r="I36" s="25">
        <v>201301</v>
      </c>
      <c r="J36" s="25">
        <v>204776</v>
      </c>
      <c r="K36" s="25">
        <v>205157</v>
      </c>
      <c r="L36" s="25">
        <v>206460</v>
      </c>
      <c r="M36" s="25" t="s">
        <v>5</v>
      </c>
      <c r="N36" s="25" t="s">
        <v>5</v>
      </c>
      <c r="O36" s="25" t="s">
        <v>5</v>
      </c>
      <c r="P36" s="25">
        <v>216089</v>
      </c>
      <c r="Q36" s="25">
        <v>238820</v>
      </c>
      <c r="R36" s="25">
        <v>258319</v>
      </c>
      <c r="S36" s="25">
        <v>279629</v>
      </c>
      <c r="T36" s="25" t="s">
        <v>5</v>
      </c>
      <c r="U36" s="25" t="s">
        <v>5</v>
      </c>
      <c r="V36" s="25" t="s">
        <v>5</v>
      </c>
    </row>
    <row r="37" spans="1:22" x14ac:dyDescent="0.25">
      <c r="A37" s="24" t="s">
        <v>4</v>
      </c>
      <c r="B37" s="25">
        <v>21603</v>
      </c>
      <c r="C37" s="25">
        <v>20788</v>
      </c>
      <c r="D37" s="25">
        <v>20868</v>
      </c>
      <c r="E37" s="25">
        <v>20545</v>
      </c>
      <c r="F37" s="25">
        <v>21063</v>
      </c>
      <c r="G37" s="25">
        <f t="shared" si="0"/>
        <v>-540</v>
      </c>
      <c r="H37" s="20">
        <f t="shared" si="1"/>
        <v>-2.4996528259963895E-2</v>
      </c>
      <c r="I37" s="25">
        <v>17976</v>
      </c>
      <c r="J37" s="25">
        <v>17655</v>
      </c>
      <c r="K37" s="25">
        <v>17943</v>
      </c>
      <c r="L37" s="25">
        <v>17604</v>
      </c>
      <c r="M37" s="25">
        <v>18084</v>
      </c>
      <c r="N37" s="25">
        <f t="shared" si="2"/>
        <v>108</v>
      </c>
      <c r="O37" s="20">
        <f t="shared" si="3"/>
        <v>6.0080106809078772E-3</v>
      </c>
      <c r="P37" s="25">
        <v>3627</v>
      </c>
      <c r="Q37" s="25">
        <v>3134</v>
      </c>
      <c r="R37" s="25">
        <v>2926</v>
      </c>
      <c r="S37" s="25">
        <v>2941</v>
      </c>
      <c r="T37" s="25">
        <v>2980</v>
      </c>
      <c r="U37" s="25">
        <f t="shared" si="4"/>
        <v>-647</v>
      </c>
      <c r="V37" s="20">
        <f t="shared" si="5"/>
        <v>-0.17838433967466225</v>
      </c>
    </row>
    <row r="38" spans="1:22" x14ac:dyDescent="0.25">
      <c r="A38" s="24" t="s">
        <v>34</v>
      </c>
      <c r="B38" s="25">
        <v>136953</v>
      </c>
      <c r="C38" s="25">
        <v>153552</v>
      </c>
      <c r="D38" s="25">
        <v>172119</v>
      </c>
      <c r="E38" s="25">
        <v>182847</v>
      </c>
      <c r="F38" s="25" t="s">
        <v>5</v>
      </c>
      <c r="G38" s="25" t="s">
        <v>5</v>
      </c>
      <c r="H38" s="25" t="s">
        <v>5</v>
      </c>
      <c r="I38" s="25">
        <v>64375</v>
      </c>
      <c r="J38" s="25">
        <v>65634</v>
      </c>
      <c r="K38" s="25">
        <v>67743</v>
      </c>
      <c r="L38" s="25">
        <v>67917</v>
      </c>
      <c r="M38" s="25" t="s">
        <v>5</v>
      </c>
      <c r="N38" s="25" t="s">
        <v>5</v>
      </c>
      <c r="O38" s="25" t="s">
        <v>5</v>
      </c>
      <c r="P38" s="25">
        <v>72579</v>
      </c>
      <c r="Q38" s="25">
        <v>87918</v>
      </c>
      <c r="R38" s="25">
        <v>104376</v>
      </c>
      <c r="S38" s="25">
        <v>114931</v>
      </c>
      <c r="T38" s="25" t="s">
        <v>5</v>
      </c>
      <c r="U38" s="25" t="s">
        <v>5</v>
      </c>
      <c r="V38" s="25" t="s">
        <v>5</v>
      </c>
    </row>
    <row r="40" spans="1:22" x14ac:dyDescent="0.25">
      <c r="A40" s="2" t="s">
        <v>6</v>
      </c>
    </row>
    <row r="41" spans="1:22" x14ac:dyDescent="0.25">
      <c r="A41" s="2" t="s">
        <v>67</v>
      </c>
    </row>
    <row r="42" spans="1:22" x14ac:dyDescent="0.25">
      <c r="A42" s="3" t="s">
        <v>43</v>
      </c>
    </row>
  </sheetData>
  <mergeCells count="7">
    <mergeCell ref="B1:H1"/>
    <mergeCell ref="I1:O1"/>
    <mergeCell ref="P1:V1"/>
    <mergeCell ref="A1:A2"/>
    <mergeCell ref="G2:H2"/>
    <mergeCell ref="N2:O2"/>
    <mergeCell ref="U2:V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4</vt:i4>
      </vt:variant>
    </vt:vector>
  </HeadingPairs>
  <TitlesOfParts>
    <vt:vector size="4" baseType="lpstr">
      <vt:lpstr>1</vt:lpstr>
      <vt:lpstr>2</vt:lpstr>
      <vt:lpstr>3</vt:lpstr>
      <vt:lpstr>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2022-01-06T14:32:58Z</dcterms:modified>
</cp:coreProperties>
</file>