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nalüüsid\PUT2022\"/>
    </mc:Choice>
  </mc:AlternateContent>
  <xr:revisionPtr revIDLastSave="0" documentId="13_ncr:1_{DB1A3F23-0442-4F95-B9F9-DDCF30948342}" xr6:coauthVersionLast="36" xr6:coauthVersionMax="45" xr10:uidLastSave="{00000000-0000-0000-0000-000000000000}"/>
  <bookViews>
    <workbookView xWindow="-120" yWindow="-120" windowWidth="29040" windowHeight="15840" tabRatio="880" xr2:uid="{E383B08C-0558-4528-A878-69B5B4C34CAF}"/>
  </bookViews>
  <sheets>
    <sheet name="Joonis 1" sheetId="16" r:id="rId1"/>
    <sheet name="Tabel 1" sheetId="26" r:id="rId2"/>
    <sheet name="Tabel 2" sheetId="27" r:id="rId3"/>
    <sheet name="Tabel 3" sheetId="28" r:id="rId4"/>
    <sheet name="Joonis 2" sheetId="29" r:id="rId5"/>
    <sheet name="Tabel 4" sheetId="30" r:id="rId6"/>
    <sheet name="Tabel 5" sheetId="31" r:id="rId7"/>
    <sheet name="Tabel 6" sheetId="32" r:id="rId8"/>
    <sheet name="Tabel 7" sheetId="33" r:id="rId9"/>
    <sheet name="Tabel 8" sheetId="34" r:id="rId10"/>
  </sheets>
  <definedNames>
    <definedName name="_xlnm._FilterDatabase" localSheetId="0" hidden="1">'Joonis 1'!$Q$67:$AC$75</definedName>
    <definedName name="_ftn1" localSheetId="0">'Joonis 1'!$A$4</definedName>
    <definedName name="_ftnref1" localSheetId="0">'Joonis 1'!$A$1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6" l="1"/>
  <c r="E3" i="26"/>
  <c r="E4" i="16" l="1"/>
  <c r="E5" i="16"/>
  <c r="E6" i="16"/>
  <c r="E3" i="16"/>
  <c r="B6" i="16"/>
  <c r="C5" i="16" s="1"/>
  <c r="C4" i="16" l="1"/>
  <c r="C3" i="16"/>
  <c r="C6" i="16"/>
</calcChain>
</file>

<file path=xl/sharedStrings.xml><?xml version="1.0" encoding="utf-8"?>
<sst xmlns="http://schemas.openxmlformats.org/spreadsheetml/2006/main" count="175" uniqueCount="97">
  <si>
    <t>Asutus</t>
  </si>
  <si>
    <t>Programm</t>
  </si>
  <si>
    <t>PSG</t>
  </si>
  <si>
    <t>PRG</t>
  </si>
  <si>
    <t>Keemilise ja Bioloogilise Füüsika Instituut</t>
  </si>
  <si>
    <t>PUTJD</t>
  </si>
  <si>
    <t>Eesti Taimekasvatuse Instituut</t>
  </si>
  <si>
    <t>Eesti Maaülikool</t>
  </si>
  <si>
    <t>Eesti Kirjandusmuuseum</t>
  </si>
  <si>
    <t>Cybernetica AS</t>
  </si>
  <si>
    <t>Icosagen Cell Factory OÜ</t>
  </si>
  <si>
    <t>Eesti Keele Instituut</t>
  </si>
  <si>
    <t>Eesti Muusika- ja Teatriakadeemia</t>
  </si>
  <si>
    <t>Tervise Arengu Instituut</t>
  </si>
  <si>
    <t>Underi ja Tuglase Kirjanduskeskus</t>
  </si>
  <si>
    <t>Eesti Kunstiakadeemia</t>
  </si>
  <si>
    <t>Naine</t>
  </si>
  <si>
    <t>Mees</t>
  </si>
  <si>
    <t>Tartu Ülikool</t>
  </si>
  <si>
    <t>Tallinna Tehnikaülikool</t>
  </si>
  <si>
    <t>Tallinna Ülikool</t>
  </si>
  <si>
    <t>TE</t>
  </si>
  <si>
    <t>AR</t>
  </si>
  <si>
    <t>PÕ</t>
  </si>
  <si>
    <t>SO</t>
  </si>
  <si>
    <t>HU</t>
  </si>
  <si>
    <t>LO-2</t>
  </si>
  <si>
    <t>LO-1</t>
  </si>
  <si>
    <t>Uuringuliik</t>
  </si>
  <si>
    <t>Eelarvegrupp</t>
  </si>
  <si>
    <t>SG I</t>
  </si>
  <si>
    <t>RG I</t>
  </si>
  <si>
    <t>RG II</t>
  </si>
  <si>
    <t>RG III</t>
  </si>
  <si>
    <t>RG IV</t>
  </si>
  <si>
    <t>JD I</t>
  </si>
  <si>
    <t>JD II</t>
  </si>
  <si>
    <t>KOKKU</t>
  </si>
  <si>
    <t>Rakendusuuring</t>
  </si>
  <si>
    <t>Alusuuring</t>
  </si>
  <si>
    <t>SG II</t>
  </si>
  <si>
    <t>SG III</t>
  </si>
  <si>
    <t>SG IV</t>
  </si>
  <si>
    <t>Taotluste arv</t>
  </si>
  <si>
    <t>Taotletud summa</t>
  </si>
  <si>
    <t>Peamine valdkond</t>
  </si>
  <si>
    <t>Taotluste arvu lõikes</t>
  </si>
  <si>
    <t>Taotletud summa lõikes</t>
  </si>
  <si>
    <t>Kõik granditüübid kokku</t>
  </si>
  <si>
    <t>Projektijuhi sugu</t>
  </si>
  <si>
    <t>Taani</t>
  </si>
  <si>
    <t>Hispaania</t>
  </si>
  <si>
    <t>Soome</t>
  </si>
  <si>
    <t>Belgia</t>
  </si>
  <si>
    <t>Brasiilia</t>
  </si>
  <si>
    <t>Ungari</t>
  </si>
  <si>
    <t>Austraalia</t>
  </si>
  <si>
    <t>Leedu</t>
  </si>
  <si>
    <t>Läti</t>
  </si>
  <si>
    <t>Holland</t>
  </si>
  <si>
    <t>Poola</t>
  </si>
  <si>
    <t>Suurbritannia</t>
  </si>
  <si>
    <t>Sihtriik</t>
  </si>
  <si>
    <t>2 aastat</t>
  </si>
  <si>
    <t>3 aastat</t>
  </si>
  <si>
    <t>4 aastat</t>
  </si>
  <si>
    <t>5 aastat</t>
  </si>
  <si>
    <t>1 aasta</t>
  </si>
  <si>
    <t>1-2 aastat</t>
  </si>
  <si>
    <t>2-3 aastat</t>
  </si>
  <si>
    <t>Kokku</t>
  </si>
  <si>
    <t>Eelarve summa</t>
  </si>
  <si>
    <t>Granditüüp</t>
  </si>
  <si>
    <t>Valdkond</t>
  </si>
  <si>
    <t>Sooline jaotus valdkonnas</t>
  </si>
  <si>
    <t>Rootsi</t>
  </si>
  <si>
    <t>Saksamaa</t>
  </si>
  <si>
    <t>Austria</t>
  </si>
  <si>
    <t>Itaalia</t>
  </si>
  <si>
    <t>Kanada</t>
  </si>
  <si>
    <t>Uus-Meremaa</t>
  </si>
  <si>
    <t>Portugal</t>
  </si>
  <si>
    <t>USA</t>
  </si>
  <si>
    <t>PUT2021</t>
  </si>
  <si>
    <t>PUT2022</t>
  </si>
  <si>
    <t>Eksperdikomisjon</t>
  </si>
  <si>
    <r>
      <t>Tabel 6.</t>
    </r>
    <r>
      <rPr>
        <sz val="11"/>
        <color theme="1"/>
        <rFont val="Calibri Light"/>
        <family val="2"/>
        <charset val="186"/>
      </rPr>
      <t xml:space="preserve"> Taotluste arvu ja summade jaotus taotlejate asutuste lõikes.</t>
    </r>
  </si>
  <si>
    <t>Joonis 1. Taotluste arv ja taotletud summad granditüüpide lõikes</t>
  </si>
  <si>
    <t>*Kõigi taotluste puhul on arvestatud aastast summat.</t>
  </si>
  <si>
    <r>
      <t>Tabel 1.</t>
    </r>
    <r>
      <rPr>
        <sz val="11"/>
        <color theme="1"/>
        <rFont val="Calibri Light"/>
        <family val="2"/>
        <charset val="186"/>
      </rPr>
      <t xml:space="preserve"> Taotluste jagunemine alus- ja rakendusuuringuteks</t>
    </r>
  </si>
  <si>
    <r>
      <t>Tabel 2.</t>
    </r>
    <r>
      <rPr>
        <sz val="11"/>
        <color theme="1"/>
        <rFont val="Calibri Light"/>
        <family val="2"/>
        <charset val="186"/>
      </rPr>
      <t xml:space="preserve"> Taotluste jagunemine fikseeritud mahu gruppide lõikes</t>
    </r>
  </si>
  <si>
    <r>
      <t>Tabel 3.</t>
    </r>
    <r>
      <rPr>
        <sz val="11"/>
        <color theme="1"/>
        <rFont val="Calibri Light"/>
        <family val="2"/>
        <charset val="186"/>
      </rPr>
      <t xml:space="preserve"> Taotluste arv ja taotletud summad valdkondade lõikes</t>
    </r>
  </si>
  <si>
    <r>
      <t>Joonis 2.</t>
    </r>
    <r>
      <rPr>
        <sz val="11"/>
        <color theme="1"/>
        <rFont val="Calibri Light"/>
        <family val="2"/>
        <charset val="186"/>
      </rPr>
      <t xml:space="preserve"> Taotluste arvu ja summade osakaalud valdkondade lõikes</t>
    </r>
  </si>
  <si>
    <r>
      <t>Tabel 4.</t>
    </r>
    <r>
      <rPr>
        <sz val="11"/>
        <color theme="1"/>
        <rFont val="Calibri Light"/>
        <family val="2"/>
        <charset val="186"/>
      </rPr>
      <t xml:space="preserve"> Taotluste arv peamise valdkonna osakaalude lõikes</t>
    </r>
  </si>
  <si>
    <r>
      <t>Tabel 5.</t>
    </r>
    <r>
      <rPr>
        <sz val="11"/>
        <color theme="1"/>
        <rFont val="Calibri Light"/>
        <family val="2"/>
        <charset val="186"/>
      </rPr>
      <t xml:space="preserve"> Taotluste arv planeeritava pikkuse lõikes</t>
    </r>
  </si>
  <si>
    <r>
      <t>Tabel 7.</t>
    </r>
    <r>
      <rPr>
        <sz val="11"/>
        <color theme="1"/>
        <rFont val="Calibri Light"/>
        <family val="2"/>
        <charset val="186"/>
      </rPr>
      <t xml:space="preserve"> Sooline jaotus granditüüpide ja valdkondade lõikes </t>
    </r>
  </si>
  <si>
    <r>
      <t xml:space="preserve">Tabel 8. </t>
    </r>
    <r>
      <rPr>
        <sz val="11"/>
        <color theme="1"/>
        <rFont val="Calibri Light"/>
        <family val="2"/>
        <charset val="186"/>
      </rPr>
      <t>Järeldoktorigrandi taotlejate sihtriigid PUT2021 ja PUT2022 taotlusvoorudes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</si>
</sst>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 Light"/>
      <family val="2"/>
      <charset val="186"/>
    </font>
    <font>
      <b/>
      <sz val="11"/>
      <color theme="1"/>
      <name val="Calibri Light"/>
      <family val="2"/>
      <charset val="186"/>
    </font>
    <font>
      <sz val="10"/>
      <color theme="1"/>
      <name val="Calibri Light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E0D7F0"/>
        <bgColor theme="4" tint="0.79998168889431442"/>
      </patternFill>
    </fill>
    <fill>
      <patternFill patternType="solid">
        <fgColor rgb="FFE0D7F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109">
    <xf numFmtId="0" fontId="0" fillId="0" borderId="0" xfId="0"/>
    <xf numFmtId="3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NumberFormat="1"/>
    <xf numFmtId="9" fontId="0" fillId="0" borderId="0" xfId="0" applyNumberFormat="1"/>
    <xf numFmtId="0" fontId="1" fillId="2" borderId="2" xfId="0" applyFont="1" applyFill="1" applyBorder="1"/>
    <xf numFmtId="0" fontId="0" fillId="0" borderId="2" xfId="0" applyBorder="1"/>
    <xf numFmtId="0" fontId="0" fillId="0" borderId="2" xfId="0" applyNumberFormat="1" applyBorder="1"/>
    <xf numFmtId="0" fontId="0" fillId="0" borderId="2" xfId="0" applyBorder="1" applyAlignment="1">
      <alignment vertical="center"/>
    </xf>
    <xf numFmtId="0" fontId="0" fillId="0" borderId="2" xfId="0" applyNumberFormat="1" applyBorder="1" applyAlignment="1">
      <alignment vertical="center"/>
    </xf>
    <xf numFmtId="3" fontId="0" fillId="0" borderId="2" xfId="0" applyNumberFormat="1" applyBorder="1"/>
    <xf numFmtId="3" fontId="1" fillId="0" borderId="2" xfId="0" applyNumberFormat="1" applyFont="1" applyFill="1" applyBorder="1"/>
    <xf numFmtId="3" fontId="1" fillId="2" borderId="2" xfId="0" applyNumberFormat="1" applyFont="1" applyFill="1" applyBorder="1"/>
    <xf numFmtId="9" fontId="0" fillId="0" borderId="2" xfId="0" applyNumberFormat="1" applyBorder="1"/>
    <xf numFmtId="3" fontId="1" fillId="0" borderId="2" xfId="0" applyNumberFormat="1" applyFont="1" applyBorder="1"/>
    <xf numFmtId="9" fontId="0" fillId="0" borderId="2" xfId="0" applyNumberFormat="1" applyFont="1" applyBorder="1" applyAlignment="1">
      <alignment horizontal="right" vertical="top"/>
    </xf>
    <xf numFmtId="0" fontId="0" fillId="0" borderId="2" xfId="0" applyFont="1" applyBorder="1" applyAlignment="1">
      <alignment horizontal="left"/>
    </xf>
    <xf numFmtId="1" fontId="0" fillId="0" borderId="0" xfId="0" applyNumberFormat="1"/>
    <xf numFmtId="1" fontId="0" fillId="0" borderId="2" xfId="0" applyNumberFormat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9" fontId="0" fillId="3" borderId="2" xfId="0" applyNumberForma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9" fontId="0" fillId="0" borderId="0" xfId="0" applyNumberFormat="1" applyAlignment="1">
      <alignment vertical="center"/>
    </xf>
    <xf numFmtId="9" fontId="0" fillId="0" borderId="2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NumberFormat="1" applyBorder="1" applyAlignment="1">
      <alignment vertical="center"/>
    </xf>
    <xf numFmtId="9" fontId="0" fillId="0" borderId="8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NumberFormat="1" applyBorder="1" applyAlignment="1">
      <alignment vertical="center"/>
    </xf>
    <xf numFmtId="9" fontId="0" fillId="0" borderId="4" xfId="0" applyNumberFormat="1" applyBorder="1" applyAlignment="1">
      <alignment vertical="center"/>
    </xf>
    <xf numFmtId="0" fontId="1" fillId="3" borderId="4" xfId="0" applyNumberFormat="1" applyFont="1" applyFill="1" applyBorder="1" applyAlignment="1">
      <alignment vertical="center"/>
    </xf>
    <xf numFmtId="9" fontId="1" fillId="3" borderId="4" xfId="0" applyNumberFormat="1" applyFont="1" applyFill="1" applyBorder="1" applyAlignment="1">
      <alignment vertical="center"/>
    </xf>
    <xf numFmtId="0" fontId="1" fillId="3" borderId="2" xfId="0" applyNumberFormat="1" applyFont="1" applyFill="1" applyBorder="1" applyAlignment="1">
      <alignment vertical="center"/>
    </xf>
    <xf numFmtId="9" fontId="1" fillId="3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NumberFormat="1" applyBorder="1" applyAlignment="1"/>
    <xf numFmtId="0" fontId="0" fillId="0" borderId="0" xfId="0" applyNumberForma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right"/>
    </xf>
    <xf numFmtId="0" fontId="0" fillId="4" borderId="2" xfId="0" applyFill="1" applyBorder="1"/>
    <xf numFmtId="0" fontId="0" fillId="0" borderId="2" xfId="0" applyFill="1" applyBorder="1"/>
    <xf numFmtId="0" fontId="0" fillId="0" borderId="4" xfId="0" applyFont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9" fontId="0" fillId="0" borderId="4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8" xfId="0" applyNumberFormat="1" applyFont="1" applyBorder="1" applyAlignment="1">
      <alignment vertical="center"/>
    </xf>
    <xf numFmtId="9" fontId="0" fillId="0" borderId="8" xfId="0" applyNumberFormat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NumberFormat="1" applyFont="1" applyBorder="1" applyAlignment="1">
      <alignment vertical="center"/>
    </xf>
    <xf numFmtId="9" fontId="0" fillId="0" borderId="11" xfId="0" applyNumberFormat="1" applyFont="1" applyBorder="1" applyAlignment="1">
      <alignment vertical="center"/>
    </xf>
    <xf numFmtId="0" fontId="0" fillId="0" borderId="12" xfId="0" applyBorder="1"/>
    <xf numFmtId="0" fontId="1" fillId="3" borderId="12" xfId="0" applyFont="1" applyFill="1" applyBorder="1" applyAlignment="1">
      <alignment vertical="center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NumberFormat="1" applyFill="1" applyBorder="1"/>
    <xf numFmtId="0" fontId="1" fillId="0" borderId="0" xfId="0" applyNumberFormat="1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9" fontId="1" fillId="0" borderId="0" xfId="0" applyNumberFormat="1" applyFont="1" applyFill="1" applyBorder="1" applyAlignment="1">
      <alignment horizontal="center" vertical="center" wrapText="1"/>
    </xf>
    <xf numFmtId="9" fontId="0" fillId="0" borderId="0" xfId="0" applyNumberFormat="1" applyFill="1" applyBorder="1"/>
    <xf numFmtId="9" fontId="1" fillId="0" borderId="0" xfId="0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 applyAlignment="1">
      <alignment vertical="center"/>
    </xf>
    <xf numFmtId="9" fontId="1" fillId="0" borderId="0" xfId="0" applyNumberFormat="1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NumberFormat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12" xfId="0" applyNumberFormat="1" applyBorder="1"/>
    <xf numFmtId="9" fontId="0" fillId="0" borderId="12" xfId="0" applyNumberFormat="1" applyBorder="1"/>
    <xf numFmtId="3" fontId="0" fillId="0" borderId="12" xfId="0" applyNumberFormat="1" applyBorder="1"/>
    <xf numFmtId="0" fontId="1" fillId="2" borderId="12" xfId="0" applyFont="1" applyFill="1" applyBorder="1" applyAlignment="1">
      <alignment horizontal="right"/>
    </xf>
    <xf numFmtId="9" fontId="1" fillId="2" borderId="12" xfId="0" applyNumberFormat="1" applyFont="1" applyFill="1" applyBorder="1" applyAlignment="1">
      <alignment horizontal="right"/>
    </xf>
    <xf numFmtId="9" fontId="1" fillId="2" borderId="12" xfId="0" applyNumberFormat="1" applyFont="1" applyFill="1" applyBorder="1" applyAlignment="1">
      <alignment wrapText="1"/>
    </xf>
    <xf numFmtId="0" fontId="1" fillId="2" borderId="12" xfId="0" applyFont="1" applyFill="1" applyBorder="1"/>
    <xf numFmtId="0" fontId="1" fillId="2" borderId="12" xfId="0" applyNumberFormat="1" applyFont="1" applyFill="1" applyBorder="1"/>
    <xf numFmtId="9" fontId="1" fillId="2" borderId="13" xfId="0" applyNumberFormat="1" applyFont="1" applyFill="1" applyBorder="1" applyAlignment="1">
      <alignment horizontal="center" vertical="center"/>
    </xf>
    <xf numFmtId="9" fontId="1" fillId="2" borderId="15" xfId="0" applyNumberFormat="1" applyFont="1" applyFill="1" applyBorder="1" applyAlignment="1">
      <alignment horizontal="center" vertical="center"/>
    </xf>
    <xf numFmtId="9" fontId="1" fillId="2" borderId="14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4" fillId="0" borderId="0" xfId="0" applyFont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aallaad" xfId="0" builtinId="0"/>
  </cellStyles>
  <dxfs count="0"/>
  <tableStyles count="0" defaultTableStyle="TableStyleMedium2" defaultPivotStyle="PivotStyleLight16"/>
  <colors>
    <mruColors>
      <color rgb="FFE0D7F0"/>
      <color rgb="FFF4BA7F"/>
      <color rgb="FFB1D385"/>
      <color rgb="FF7FC2E4"/>
      <color rgb="FFD79397"/>
      <color rgb="FF7F97C3"/>
      <color rgb="FFF8D97F"/>
      <color rgb="FFCCE7F4"/>
      <color rgb="FF339DD5"/>
      <color rgb="FF8560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'Joonis 1'!$B$2</c:f>
              <c:strCache>
                <c:ptCount val="1"/>
                <c:pt idx="0">
                  <c:v>Taotluste arv</c:v>
                </c:pt>
              </c:strCache>
            </c:strRef>
          </c:tx>
          <c:dPt>
            <c:idx val="0"/>
            <c:bubble3D val="0"/>
            <c:spPr>
              <a:solidFill>
                <a:srgbClr val="E0D7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48-4009-B03C-DE35271A29C8}"/>
              </c:ext>
            </c:extLst>
          </c:dPt>
          <c:dPt>
            <c:idx val="1"/>
            <c:bubble3D val="0"/>
            <c:spPr>
              <a:solidFill>
                <a:srgbClr val="AA96D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448-4009-B03C-DE35271A29C8}"/>
              </c:ext>
            </c:extLst>
          </c:dPt>
          <c:dPt>
            <c:idx val="2"/>
            <c:bubble3D val="0"/>
            <c:spPr>
              <a:solidFill>
                <a:srgbClr val="8560C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48-4009-B03C-DE35271A29C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PRG</a:t>
                    </a:r>
                  </a:p>
                  <a:p>
                    <a:r>
                      <a:rPr lang="en-US"/>
                      <a:t>223</a:t>
                    </a:r>
                  </a:p>
                  <a:p>
                    <a:fld id="{BFA9DF1C-D207-410D-99A8-723ABC55FC13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endParaRPr lang="et-EE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448-4009-B03C-DE35271A29C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="1"/>
                      <a:t>PSG</a:t>
                    </a:r>
                  </a:p>
                  <a:p>
                    <a:r>
                      <a:rPr lang="en-US"/>
                      <a:t>72</a:t>
                    </a:r>
                  </a:p>
                  <a:p>
                    <a:fld id="{F619272D-460D-4A57-9BA4-78A4035EA311}" type="CELLRANGE">
                      <a:rPr lang="en-US"/>
                      <a:pPr/>
                      <a:t>[LAHTRIVAHEMIK]</a:t>
                    </a:fld>
                    <a:endParaRPr lang="en-US" baseline="0"/>
                  </a:p>
                  <a:p>
                    <a:endParaRPr lang="et-EE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448-4009-B03C-DE35271A29C8}"/>
                </c:ext>
              </c:extLst>
            </c:dLbl>
            <c:dLbl>
              <c:idx val="2"/>
              <c:layout>
                <c:manualLayout>
                  <c:x val="5.8020948316039933E-2"/>
                  <c:y val="3.51716972878390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PUTJD</a:t>
                    </a:r>
                  </a:p>
                  <a:p>
                    <a:r>
                      <a:rPr lang="en-US"/>
                      <a:t> 30</a:t>
                    </a:r>
                  </a:p>
                  <a:p>
                    <a:fld id="{259D1600-B391-4779-A42D-7AEAAB50B32E}" type="CELLRANGE">
                      <a:rPr lang="en-US"/>
                      <a:pPr/>
                      <a:t>[LAHTRIVAHEMIK]</a:t>
                    </a:fld>
                    <a:r>
                      <a:rPr lang="en-US" baseline="0"/>
                      <a:t>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448-4009-B03C-DE35271A29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'Joonis 1'!$A$3:$A$5</c:f>
              <c:strCache>
                <c:ptCount val="3"/>
                <c:pt idx="0">
                  <c:v>PRG</c:v>
                </c:pt>
                <c:pt idx="1">
                  <c:v>PSG</c:v>
                </c:pt>
                <c:pt idx="2">
                  <c:v>PUTJD</c:v>
                </c:pt>
              </c:strCache>
            </c:strRef>
          </c:cat>
          <c:val>
            <c:numRef>
              <c:f>'Joonis 1'!$B$3:$B$5</c:f>
              <c:numCache>
                <c:formatCode>General</c:formatCode>
                <c:ptCount val="3"/>
                <c:pt idx="0">
                  <c:v>233</c:v>
                </c:pt>
                <c:pt idx="1">
                  <c:v>72</c:v>
                </c:pt>
                <c:pt idx="2">
                  <c:v>30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1'!$C$3:$C$5</c15:f>
                <c15:dlblRangeCache>
                  <c:ptCount val="3"/>
                  <c:pt idx="0">
                    <c:v>70%</c:v>
                  </c:pt>
                  <c:pt idx="1">
                    <c:v>21%</c:v>
                  </c:pt>
                  <c:pt idx="2">
                    <c:v>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448-4009-B03C-DE35271A2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Taotletud summa</a:t>
            </a:r>
            <a:r>
              <a:rPr lang="et-EE"/>
              <a:t> *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'Joonis 1'!$D$2</c:f>
              <c:strCache>
                <c:ptCount val="1"/>
                <c:pt idx="0">
                  <c:v>Taotletud summa</c:v>
                </c:pt>
              </c:strCache>
            </c:strRef>
          </c:tx>
          <c:spPr>
            <a:solidFill>
              <a:srgbClr val="AA96D7"/>
            </a:solidFill>
          </c:spPr>
          <c:dPt>
            <c:idx val="0"/>
            <c:bubble3D val="0"/>
            <c:spPr>
              <a:solidFill>
                <a:srgbClr val="E0D7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6A-4EF5-906F-BCA78C608010}"/>
              </c:ext>
            </c:extLst>
          </c:dPt>
          <c:dPt>
            <c:idx val="1"/>
            <c:bubble3D val="0"/>
            <c:spPr>
              <a:solidFill>
                <a:srgbClr val="AA96D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6A-4EF5-906F-BCA78C608010}"/>
              </c:ext>
            </c:extLst>
          </c:dPt>
          <c:dPt>
            <c:idx val="2"/>
            <c:bubble3D val="0"/>
            <c:spPr>
              <a:solidFill>
                <a:srgbClr val="8560C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6A-4EF5-906F-BCA78C608010}"/>
              </c:ext>
            </c:extLst>
          </c:dPt>
          <c:dLbls>
            <c:dLbl>
              <c:idx val="0"/>
              <c:layout>
                <c:manualLayout>
                  <c:x val="0.3037047121446268"/>
                  <c:y val="-6.8911854768153896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PRG
</a:t>
                    </a:r>
                    <a:fld id="{9B34F3DC-78F0-49EC-8510-F1DE0A8216FB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  <a:p>
                    <a:r>
                      <a:rPr lang="en-US" baseline="0"/>
                      <a:t>86%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C6A-4EF5-906F-BCA78C608010}"/>
                </c:ext>
              </c:extLst>
            </c:dLbl>
            <c:dLbl>
              <c:idx val="1"/>
              <c:layout>
                <c:manualLayout>
                  <c:x val="-0.13323987538940821"/>
                  <c:y val="0.125"/>
                </c:manualLayout>
              </c:layout>
              <c:tx>
                <c:rich>
                  <a:bodyPr/>
                  <a:lstStyle/>
                  <a:p>
                    <a:fld id="{3B298F23-D548-4419-88EF-A0E327E57973}" type="CATEGORYNAME">
                      <a:rPr lang="en-US" baseline="0"/>
                      <a:pPr/>
                      <a:t>[KATEGOORIA NIMI]</a:t>
                    </a:fld>
                    <a:r>
                      <a:rPr lang="en-US" baseline="0"/>
                      <a:t>
</a:t>
                    </a:r>
                    <a:fld id="{FC89372E-1025-4B71-8713-09E4C6867CB9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  <a:p>
                    <a:r>
                      <a:rPr lang="en-US" baseline="0"/>
                      <a:t>11%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C6A-4EF5-906F-BCA78C608010}"/>
                </c:ext>
              </c:extLst>
            </c:dLbl>
            <c:dLbl>
              <c:idx val="2"/>
              <c:layout>
                <c:manualLayout>
                  <c:x val="4.8976377952755792E-2"/>
                  <c:y val="8.9120370370370419E-2"/>
                </c:manualLayout>
              </c:layout>
              <c:tx>
                <c:rich>
                  <a:bodyPr/>
                  <a:lstStyle/>
                  <a:p>
                    <a:fld id="{F91C6565-5FB3-44B9-9223-AB8F42225AF1}" type="CATEGORYNAME">
                      <a:rPr lang="en-US" baseline="0"/>
                      <a:pPr/>
                      <a:t>[KATEGOORIA NIMI]</a:t>
                    </a:fld>
                    <a:r>
                      <a:rPr lang="en-US" baseline="0"/>
                      <a:t>
</a:t>
                    </a:r>
                    <a:fld id="{C7800BD4-7574-4F9F-A724-0533CAD6E41D}" type="VALUE">
                      <a:rPr lang="en-US" baseline="0"/>
                      <a:pPr/>
                      <a:t>[VÄÄRTUS]</a:t>
                    </a:fld>
                    <a:endParaRPr lang="en-US" baseline="0"/>
                  </a:p>
                  <a:p>
                    <a:r>
                      <a:rPr lang="en-US" baseline="0"/>
                      <a:t>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C6A-4EF5-906F-BCA78C6080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'Joonis 1'!$A$3:$A$5</c:f>
              <c:strCache>
                <c:ptCount val="3"/>
                <c:pt idx="0">
                  <c:v>PRG</c:v>
                </c:pt>
                <c:pt idx="1">
                  <c:v>PSG</c:v>
                </c:pt>
                <c:pt idx="2">
                  <c:v>PUTJD</c:v>
                </c:pt>
              </c:strCache>
            </c:strRef>
          </c:cat>
          <c:val>
            <c:numRef>
              <c:f>'Joonis 1'!$D$3:$D$5</c:f>
              <c:numCache>
                <c:formatCode>#,##0</c:formatCode>
                <c:ptCount val="3"/>
                <c:pt idx="0">
                  <c:v>44325226</c:v>
                </c:pt>
                <c:pt idx="1">
                  <c:v>5547275</c:v>
                </c:pt>
                <c:pt idx="2">
                  <c:v>1400760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'Joonis 1'!$E$3:$E$5</c15:f>
                <c15:dlblRangeCache>
                  <c:ptCount val="3"/>
                  <c:pt idx="0">
                    <c:v>86%</c:v>
                  </c:pt>
                  <c:pt idx="1">
                    <c:v>11%</c:v>
                  </c:pt>
                  <c:pt idx="2">
                    <c:v>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9C6A-4EF5-906F-BCA78C608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Menetlusse</a:t>
            </a:r>
            <a:r>
              <a:rPr lang="et-EE" baseline="0"/>
              <a:t> võetud</a:t>
            </a:r>
            <a:r>
              <a:rPr lang="et-EE"/>
              <a:t> taotluste arvu jaotus ekspertkomisjonide vahel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F97C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5D3-4A25-A008-F0E52EFDB043}"/>
              </c:ext>
            </c:extLst>
          </c:dPt>
          <c:dPt>
            <c:idx val="1"/>
            <c:bubble3D val="0"/>
            <c:spPr>
              <a:solidFill>
                <a:srgbClr val="D7939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D3-4A25-A008-F0E52EFDB043}"/>
              </c:ext>
            </c:extLst>
          </c:dPt>
          <c:dPt>
            <c:idx val="2"/>
            <c:bubble3D val="0"/>
            <c:spPr>
              <a:solidFill>
                <a:srgbClr val="7FC2E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5D3-4A25-A008-F0E52EFDB043}"/>
              </c:ext>
            </c:extLst>
          </c:dPt>
          <c:dPt>
            <c:idx val="3"/>
            <c:bubble3D val="0"/>
            <c:spPr>
              <a:pattFill prst="pct80">
                <a:fgClr>
                  <a:srgbClr val="7FC2E4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5D3-4A25-A008-F0E52EFDB043}"/>
              </c:ext>
            </c:extLst>
          </c:dPt>
          <c:dPt>
            <c:idx val="4"/>
            <c:bubble3D val="0"/>
            <c:spPr>
              <a:solidFill>
                <a:srgbClr val="B1D38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5D3-4A25-A008-F0E52EFDB043}"/>
              </c:ext>
            </c:extLst>
          </c:dPt>
          <c:dPt>
            <c:idx val="5"/>
            <c:bubble3D val="0"/>
            <c:spPr>
              <a:solidFill>
                <a:srgbClr val="F4BA7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5D3-4A25-A008-F0E52EFDB043}"/>
              </c:ext>
            </c:extLst>
          </c:dPt>
          <c:dPt>
            <c:idx val="6"/>
            <c:bubble3D val="0"/>
            <c:spPr>
              <a:solidFill>
                <a:srgbClr val="F8D97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5D3-4A25-A008-F0E52EFDB043}"/>
              </c:ext>
            </c:extLst>
          </c:dPt>
          <c:dLbls>
            <c:dLbl>
              <c:idx val="4"/>
              <c:layout>
                <c:manualLayout>
                  <c:x val="-1.1499125109361432E-2"/>
                  <c:y val="-0.130207057451152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D3-4A25-A008-F0E52EFDB0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'Joonis 2'!$A$4:$A$10</c:f>
              <c:strCache>
                <c:ptCount val="7"/>
                <c:pt idx="0">
                  <c:v>AR</c:v>
                </c:pt>
                <c:pt idx="1">
                  <c:v>HU</c:v>
                </c:pt>
                <c:pt idx="2">
                  <c:v>LO-1</c:v>
                </c:pt>
                <c:pt idx="3">
                  <c:v>LO-2</c:v>
                </c:pt>
                <c:pt idx="4">
                  <c:v>PÕ</c:v>
                </c:pt>
                <c:pt idx="5">
                  <c:v>SO</c:v>
                </c:pt>
                <c:pt idx="6">
                  <c:v>TE</c:v>
                </c:pt>
              </c:strCache>
            </c:strRef>
          </c:cat>
          <c:val>
            <c:numRef>
              <c:f>'Joonis 2'!$B$4:$B$10</c:f>
              <c:numCache>
                <c:formatCode>0%</c:formatCode>
                <c:ptCount val="7"/>
                <c:pt idx="0">
                  <c:v>8.9552238805970144E-2</c:v>
                </c:pt>
                <c:pt idx="1">
                  <c:v>0.17611940298507461</c:v>
                </c:pt>
                <c:pt idx="2">
                  <c:v>0.17</c:v>
                </c:pt>
                <c:pt idx="3">
                  <c:v>0.21</c:v>
                </c:pt>
                <c:pt idx="4">
                  <c:v>5.6716417910447764E-2</c:v>
                </c:pt>
                <c:pt idx="5">
                  <c:v>0.11641791044776119</c:v>
                </c:pt>
                <c:pt idx="6">
                  <c:v>0.17910447761194029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5D3-4A25-A008-F0E52EFDB04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9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Menetlusse</a:t>
            </a:r>
            <a:r>
              <a:rPr lang="et-EE" baseline="0"/>
              <a:t> võetud</a:t>
            </a:r>
            <a:r>
              <a:rPr lang="et-EE"/>
              <a:t> taotluste summa jaotus ekspertkomisjonide</a:t>
            </a:r>
            <a:r>
              <a:rPr lang="et-EE" baseline="0"/>
              <a:t> vahel</a:t>
            </a:r>
          </a:p>
        </c:rich>
      </c:tx>
      <c:layout>
        <c:manualLayout>
          <c:xMode val="edge"/>
          <c:yMode val="edge"/>
          <c:x val="0.1395477409983946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F97C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EE-47C7-B2D9-47F10516E3A2}"/>
              </c:ext>
            </c:extLst>
          </c:dPt>
          <c:dPt>
            <c:idx val="1"/>
            <c:bubble3D val="0"/>
            <c:spPr>
              <a:solidFill>
                <a:srgbClr val="D7939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EE-47C7-B2D9-47F10516E3A2}"/>
              </c:ext>
            </c:extLst>
          </c:dPt>
          <c:dPt>
            <c:idx val="2"/>
            <c:bubble3D val="0"/>
            <c:spPr>
              <a:solidFill>
                <a:srgbClr val="7FC2E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5EE-47C7-B2D9-47F10516E3A2}"/>
              </c:ext>
            </c:extLst>
          </c:dPt>
          <c:dPt>
            <c:idx val="3"/>
            <c:bubble3D val="0"/>
            <c:spPr>
              <a:pattFill prst="pct80">
                <a:fgClr>
                  <a:srgbClr val="7FC2E4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5EE-47C7-B2D9-47F10516E3A2}"/>
              </c:ext>
            </c:extLst>
          </c:dPt>
          <c:dPt>
            <c:idx val="4"/>
            <c:bubble3D val="0"/>
            <c:spPr>
              <a:solidFill>
                <a:srgbClr val="B1D38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5EE-47C7-B2D9-47F10516E3A2}"/>
              </c:ext>
            </c:extLst>
          </c:dPt>
          <c:dPt>
            <c:idx val="5"/>
            <c:bubble3D val="0"/>
            <c:spPr>
              <a:solidFill>
                <a:srgbClr val="F4BA7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5EE-47C7-B2D9-47F10516E3A2}"/>
              </c:ext>
            </c:extLst>
          </c:dPt>
          <c:dPt>
            <c:idx val="6"/>
            <c:bubble3D val="0"/>
            <c:spPr>
              <a:solidFill>
                <a:srgbClr val="F8D97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5EE-47C7-B2D9-47F10516E3A2}"/>
              </c:ext>
            </c:extLst>
          </c:dPt>
          <c:dLbls>
            <c:dLbl>
              <c:idx val="4"/>
              <c:layout>
                <c:manualLayout>
                  <c:x val="-2.0194864063725539E-2"/>
                  <c:y val="-0.1359612860892389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EE-47C7-B2D9-47F10516E3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'Joonis 2'!$A$4:$A$10</c:f>
              <c:strCache>
                <c:ptCount val="7"/>
                <c:pt idx="0">
                  <c:v>AR</c:v>
                </c:pt>
                <c:pt idx="1">
                  <c:v>HU</c:v>
                </c:pt>
                <c:pt idx="2">
                  <c:v>LO-1</c:v>
                </c:pt>
                <c:pt idx="3">
                  <c:v>LO-2</c:v>
                </c:pt>
                <c:pt idx="4">
                  <c:v>PÕ</c:v>
                </c:pt>
                <c:pt idx="5">
                  <c:v>SO</c:v>
                </c:pt>
                <c:pt idx="6">
                  <c:v>TE</c:v>
                </c:pt>
              </c:strCache>
            </c:strRef>
          </c:cat>
          <c:val>
            <c:numRef>
              <c:f>'Joonis 2'!$C$4:$C$10</c:f>
              <c:numCache>
                <c:formatCode>0%</c:formatCode>
                <c:ptCount val="7"/>
                <c:pt idx="0">
                  <c:v>8.8192831323475079E-2</c:v>
                </c:pt>
                <c:pt idx="1">
                  <c:v>0.16028263881021418</c:v>
                </c:pt>
                <c:pt idx="2">
                  <c:v>0.18</c:v>
                </c:pt>
                <c:pt idx="3">
                  <c:v>0.21</c:v>
                </c:pt>
                <c:pt idx="4">
                  <c:v>6.3697487975692454E-2</c:v>
                </c:pt>
                <c:pt idx="5">
                  <c:v>0.10878003978107864</c:v>
                </c:pt>
                <c:pt idx="6">
                  <c:v>0.19347450956901202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5EE-47C7-B2D9-47F10516E3A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9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</xdr:row>
      <xdr:rowOff>0</xdr:rowOff>
    </xdr:from>
    <xdr:to>
      <xdr:col>12</xdr:col>
      <xdr:colOff>200025</xdr:colOff>
      <xdr:row>15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403B9D7-23CC-4DB5-A9E8-C172971249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200025</xdr:colOff>
      <xdr:row>1</xdr:row>
      <xdr:rowOff>9525</xdr:rowOff>
    </xdr:from>
    <xdr:to>
      <xdr:col>19</xdr:col>
      <xdr:colOff>9525</xdr:colOff>
      <xdr:row>15</xdr:row>
      <xdr:rowOff>85725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52D78431-1A88-428F-9311-04A376935A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0.60804</cdr:x>
      <cdr:y>0.86632</cdr:y>
    </cdr:from>
    <cdr:to>
      <cdr:x>1</cdr:x>
      <cdr:y>0.97049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734000E-ED99-42E0-95F7-ACFD7DB555E8}"/>
            </a:ext>
          </a:extLst>
        </cdr:cNvPr>
        <cdr:cNvSpPr txBox="1"/>
      </cdr:nvSpPr>
      <cdr:spPr>
        <a:xfrm xmlns:a="http://schemas.openxmlformats.org/drawingml/2006/main">
          <a:off x="2478802" y="2376488"/>
          <a:ext cx="1597898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t-EE" sz="1100" b="1"/>
            <a:t>Kokku 335 taotlust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0.60804</cdr:x>
      <cdr:y>0.86632</cdr:y>
    </cdr:from>
    <cdr:to>
      <cdr:x>1</cdr:x>
      <cdr:y>0.97049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734000E-ED99-42E0-95F7-ACFD7DB555E8}"/>
            </a:ext>
          </a:extLst>
        </cdr:cNvPr>
        <cdr:cNvSpPr txBox="1"/>
      </cdr:nvSpPr>
      <cdr:spPr>
        <a:xfrm xmlns:a="http://schemas.openxmlformats.org/drawingml/2006/main">
          <a:off x="2478802" y="2376488"/>
          <a:ext cx="1597898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t-EE" sz="1100" b="1"/>
            <a:t>Kokku 51</a:t>
          </a:r>
          <a:r>
            <a:rPr lang="et-EE" sz="1100" b="1" baseline="0"/>
            <a:t> 273 261 EUR</a:t>
          </a:r>
          <a:endParaRPr lang="et-EE" sz="11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1</xdr:row>
      <xdr:rowOff>0</xdr:rowOff>
    </xdr:from>
    <xdr:to>
      <xdr:col>12</xdr:col>
      <xdr:colOff>361950</xdr:colOff>
      <xdr:row>17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939C1AA-161D-4BD9-9904-5B3F17812D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400050</xdr:colOff>
      <xdr:row>1</xdr:row>
      <xdr:rowOff>1</xdr:rowOff>
    </xdr:from>
    <xdr:to>
      <xdr:col>18</xdr:col>
      <xdr:colOff>600075</xdr:colOff>
      <xdr:row>17</xdr:row>
      <xdr:rowOff>9525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D103F11-BA2F-4431-B00E-6A9084619D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E2558-8843-49A4-BB3D-02E86073B320}">
  <dimension ref="A1:AF146"/>
  <sheetViews>
    <sheetView tabSelected="1" workbookViewId="0">
      <selection activeCell="G21" sqref="G21"/>
    </sheetView>
  </sheetViews>
  <sheetFormatPr defaultRowHeight="15" x14ac:dyDescent="0.25"/>
  <cols>
    <col min="1" max="1" width="16.28515625" customWidth="1"/>
    <col min="2" max="2" width="9.28515625" customWidth="1"/>
    <col min="3" max="3" width="11.42578125" style="4" customWidth="1"/>
    <col min="4" max="4" width="10" bestFit="1" customWidth="1"/>
    <col min="5" max="8" width="9.28515625" bestFit="1" customWidth="1"/>
    <col min="9" max="9" width="12.28515625" customWidth="1"/>
    <col min="10" max="10" width="12.5703125" customWidth="1"/>
    <col min="11" max="11" width="11.7109375" customWidth="1"/>
    <col min="12" max="12" width="12.5703125" customWidth="1"/>
    <col min="13" max="13" width="9.140625" customWidth="1"/>
    <col min="16" max="29" width="9.140625" customWidth="1"/>
  </cols>
  <sheetData>
    <row r="1" spans="1:6" x14ac:dyDescent="0.25">
      <c r="A1" t="s">
        <v>87</v>
      </c>
    </row>
    <row r="2" spans="1:6" x14ac:dyDescent="0.25">
      <c r="A2" s="87" t="s">
        <v>1</v>
      </c>
      <c r="B2" s="90" t="s">
        <v>43</v>
      </c>
      <c r="C2" s="90"/>
      <c r="D2" s="90" t="s">
        <v>44</v>
      </c>
      <c r="E2" s="90"/>
    </row>
    <row r="3" spans="1:6" x14ac:dyDescent="0.25">
      <c r="A3" s="59" t="s">
        <v>3</v>
      </c>
      <c r="B3" s="91">
        <v>233</v>
      </c>
      <c r="C3" s="92">
        <f>B3/$B$6</f>
        <v>0.69552238805970146</v>
      </c>
      <c r="D3" s="93">
        <v>44325226</v>
      </c>
      <c r="E3" s="92">
        <f>D3/$D$6</f>
        <v>0.86449008967851682</v>
      </c>
      <c r="F3" s="3"/>
    </row>
    <row r="4" spans="1:6" x14ac:dyDescent="0.25">
      <c r="A4" s="59" t="s">
        <v>2</v>
      </c>
      <c r="B4" s="91">
        <v>72</v>
      </c>
      <c r="C4" s="92">
        <f t="shared" ref="C4:C6" si="0">B4/$B$6</f>
        <v>0.21492537313432836</v>
      </c>
      <c r="D4" s="93">
        <v>5547275</v>
      </c>
      <c r="E4" s="92">
        <f t="shared" ref="E4:E6" si="1">D4/$D$6</f>
        <v>0.10819040747183996</v>
      </c>
      <c r="F4" s="3"/>
    </row>
    <row r="5" spans="1:6" x14ac:dyDescent="0.25">
      <c r="A5" s="59" t="s">
        <v>5</v>
      </c>
      <c r="B5" s="91">
        <v>30</v>
      </c>
      <c r="C5" s="92">
        <f t="shared" si="0"/>
        <v>8.9552238805970144E-2</v>
      </c>
      <c r="D5" s="93">
        <v>1400760</v>
      </c>
      <c r="E5" s="92">
        <f t="shared" si="1"/>
        <v>2.7319502849643209E-2</v>
      </c>
      <c r="F5" s="3"/>
    </row>
    <row r="6" spans="1:6" x14ac:dyDescent="0.25">
      <c r="A6" s="94" t="s">
        <v>37</v>
      </c>
      <c r="B6" s="94">
        <f>SUM(B3:B5)</f>
        <v>335</v>
      </c>
      <c r="C6" s="95">
        <f t="shared" si="0"/>
        <v>1</v>
      </c>
      <c r="D6" s="94">
        <v>51273261</v>
      </c>
      <c r="E6" s="95">
        <f t="shared" si="1"/>
        <v>1</v>
      </c>
    </row>
    <row r="8" spans="1:6" x14ac:dyDescent="0.25">
      <c r="A8" s="103" t="s">
        <v>88</v>
      </c>
    </row>
    <row r="19" spans="1:17" x14ac:dyDescent="0.25">
      <c r="J19" s="1"/>
    </row>
    <row r="20" spans="1:17" x14ac:dyDescent="0.25">
      <c r="K20" s="1"/>
    </row>
    <row r="22" spans="1:17" x14ac:dyDescent="0.25">
      <c r="A22" s="43"/>
      <c r="B22" s="44"/>
      <c r="C22" s="44"/>
      <c r="D22" s="45"/>
    </row>
    <row r="23" spans="1:17" x14ac:dyDescent="0.25">
      <c r="D23" s="44"/>
      <c r="E23" s="45"/>
    </row>
    <row r="24" spans="1:17" x14ac:dyDescent="0.25">
      <c r="D24" s="44"/>
      <c r="E24" s="45"/>
    </row>
    <row r="25" spans="1:17" x14ac:dyDescent="0.25">
      <c r="D25" s="44"/>
      <c r="E25" s="45"/>
    </row>
    <row r="26" spans="1:17" x14ac:dyDescent="0.25">
      <c r="D26" s="44"/>
      <c r="E26" s="45"/>
    </row>
    <row r="27" spans="1:17" x14ac:dyDescent="0.25">
      <c r="D27" s="44"/>
      <c r="E27" s="46"/>
    </row>
    <row r="28" spans="1:17" x14ac:dyDescent="0.25">
      <c r="D28" s="44"/>
      <c r="E28" s="45"/>
    </row>
    <row r="29" spans="1:17" x14ac:dyDescent="0.25">
      <c r="D29" s="44"/>
      <c r="E29" s="45"/>
    </row>
    <row r="30" spans="1:17" x14ac:dyDescent="0.25">
      <c r="D30" s="46"/>
      <c r="E30" s="45"/>
      <c r="I30" s="61"/>
      <c r="J30" s="61"/>
      <c r="K30" s="61"/>
      <c r="L30" s="61"/>
      <c r="M30" s="61"/>
      <c r="N30" s="61"/>
      <c r="O30" s="61"/>
      <c r="P30" s="61"/>
      <c r="Q30" s="61"/>
    </row>
    <row r="31" spans="1:17" x14ac:dyDescent="0.25">
      <c r="D31" s="44"/>
      <c r="E31" s="45"/>
      <c r="I31" s="62"/>
      <c r="J31" s="63"/>
      <c r="K31" s="63"/>
      <c r="L31" s="63"/>
      <c r="M31" s="63"/>
      <c r="N31" s="63"/>
      <c r="O31" s="63"/>
      <c r="P31" s="63"/>
      <c r="Q31" s="63"/>
    </row>
    <row r="32" spans="1:17" x14ac:dyDescent="0.25">
      <c r="D32" s="44"/>
      <c r="E32" s="45"/>
      <c r="I32" s="62"/>
      <c r="J32" s="63"/>
      <c r="K32" s="63"/>
      <c r="L32" s="63"/>
      <c r="M32" s="63"/>
      <c r="N32" s="63"/>
      <c r="O32" s="63"/>
      <c r="P32" s="63"/>
      <c r="Q32" s="63"/>
    </row>
    <row r="33" spans="1:17" x14ac:dyDescent="0.25">
      <c r="D33" s="44"/>
      <c r="E33" s="45"/>
      <c r="I33" s="62"/>
      <c r="J33" s="63"/>
      <c r="K33" s="63"/>
      <c r="L33" s="63"/>
      <c r="M33" s="63"/>
      <c r="N33" s="63"/>
      <c r="O33" s="63"/>
      <c r="P33" s="63"/>
      <c r="Q33" s="63"/>
    </row>
    <row r="34" spans="1:17" x14ac:dyDescent="0.25">
      <c r="D34" s="44"/>
      <c r="E34" s="45"/>
      <c r="I34" s="62"/>
      <c r="J34" s="63"/>
      <c r="K34" s="63"/>
      <c r="L34" s="63"/>
      <c r="M34" s="63"/>
      <c r="N34" s="63"/>
      <c r="O34" s="63"/>
      <c r="P34" s="63"/>
      <c r="Q34" s="63"/>
    </row>
    <row r="35" spans="1:17" x14ac:dyDescent="0.25">
      <c r="A35" s="43"/>
      <c r="B35" s="44"/>
      <c r="C35" s="44"/>
      <c r="D35" s="45"/>
      <c r="I35" s="62"/>
      <c r="J35" s="63"/>
      <c r="K35" s="63"/>
      <c r="L35" s="63"/>
      <c r="M35" s="63"/>
      <c r="N35" s="63"/>
      <c r="O35" s="63"/>
      <c r="P35" s="63"/>
      <c r="Q35" s="63"/>
    </row>
    <row r="36" spans="1:17" x14ac:dyDescent="0.25">
      <c r="A36" s="43"/>
      <c r="B36" s="44"/>
      <c r="C36" s="44"/>
      <c r="D36" s="45"/>
      <c r="I36" s="62"/>
      <c r="J36" s="63"/>
      <c r="K36" s="63"/>
      <c r="L36" s="63"/>
      <c r="M36" s="63"/>
      <c r="N36" s="63"/>
      <c r="O36" s="63"/>
      <c r="P36" s="63"/>
      <c r="Q36" s="63"/>
    </row>
    <row r="37" spans="1:17" x14ac:dyDescent="0.25">
      <c r="A37" s="43"/>
      <c r="B37" s="44"/>
      <c r="C37" s="44"/>
      <c r="D37" s="45"/>
      <c r="I37" s="62"/>
      <c r="J37" s="63"/>
      <c r="K37" s="63"/>
      <c r="L37" s="63"/>
      <c r="M37" s="63"/>
      <c r="N37" s="63"/>
      <c r="O37" s="63"/>
      <c r="P37" s="63"/>
      <c r="Q37" s="63"/>
    </row>
    <row r="38" spans="1:17" x14ac:dyDescent="0.25">
      <c r="A38" s="43"/>
      <c r="B38" s="44"/>
      <c r="C38" s="44"/>
      <c r="D38" s="45"/>
      <c r="I38" s="61"/>
      <c r="J38" s="64"/>
      <c r="K38" s="64"/>
      <c r="L38" s="64"/>
      <c r="M38" s="64"/>
      <c r="N38" s="64"/>
      <c r="O38" s="64"/>
      <c r="P38" s="64"/>
      <c r="Q38" s="64"/>
    </row>
    <row r="40" spans="1:17" x14ac:dyDescent="0.25">
      <c r="E40" s="3"/>
    </row>
    <row r="41" spans="1:17" x14ac:dyDescent="0.25">
      <c r="E41" s="3"/>
    </row>
    <row r="66" spans="15:32" s="23" customFormat="1" x14ac:dyDescent="0.25">
      <c r="O66" s="65"/>
      <c r="P66" s="71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</row>
    <row r="67" spans="15:32" s="2" customFormat="1" x14ac:dyDescent="0.25">
      <c r="O67" s="66"/>
      <c r="P67" s="71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</row>
    <row r="68" spans="15:32" ht="15" customHeight="1" x14ac:dyDescent="0.25">
      <c r="O68" s="63"/>
      <c r="P68" s="62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42"/>
      <c r="AE68" s="42"/>
      <c r="AF68" s="42"/>
    </row>
    <row r="69" spans="15:32" ht="15" customHeight="1" x14ac:dyDescent="0.25">
      <c r="O69" s="63"/>
      <c r="P69" s="62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23"/>
      <c r="AE69" s="23"/>
      <c r="AF69" s="23"/>
    </row>
    <row r="70" spans="15:32" ht="15" customHeight="1" x14ac:dyDescent="0.25">
      <c r="O70" s="63"/>
      <c r="P70" s="62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23"/>
      <c r="AE70" s="23"/>
      <c r="AF70" s="23"/>
    </row>
    <row r="71" spans="15:32" ht="15.75" customHeight="1" x14ac:dyDescent="0.25">
      <c r="O71" s="63"/>
      <c r="P71" s="62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23"/>
      <c r="AE71" s="23"/>
      <c r="AF71" s="23"/>
    </row>
    <row r="72" spans="15:32" ht="15.75" customHeight="1" x14ac:dyDescent="0.25">
      <c r="O72" s="63"/>
      <c r="P72" s="62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23"/>
      <c r="AE72" s="23"/>
      <c r="AF72" s="23"/>
    </row>
    <row r="73" spans="15:32" ht="15" customHeight="1" x14ac:dyDescent="0.25">
      <c r="O73" s="63"/>
      <c r="P73" s="62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23"/>
      <c r="AE73" s="23"/>
      <c r="AF73" s="23"/>
    </row>
    <row r="74" spans="15:32" ht="15" customHeight="1" x14ac:dyDescent="0.25">
      <c r="O74" s="63"/>
      <c r="P74" s="62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23"/>
      <c r="AE74" s="23"/>
      <c r="AF74" s="23"/>
    </row>
    <row r="75" spans="15:32" x14ac:dyDescent="0.25">
      <c r="O75" s="64"/>
      <c r="P75" s="61"/>
      <c r="Q75" s="69"/>
      <c r="R75" s="69"/>
      <c r="S75" s="69"/>
      <c r="T75" s="69"/>
      <c r="U75" s="69"/>
      <c r="V75" s="69"/>
      <c r="W75" s="69"/>
      <c r="X75" s="69"/>
      <c r="Y75" s="69"/>
      <c r="Z75" s="70"/>
      <c r="AA75" s="69"/>
      <c r="AB75" s="69"/>
      <c r="AC75" s="70"/>
      <c r="AD75" s="23"/>
      <c r="AE75" s="23"/>
      <c r="AF75" s="23"/>
    </row>
    <row r="76" spans="15:32" x14ac:dyDescent="0.25"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</row>
    <row r="77" spans="15:32" x14ac:dyDescent="0.25"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</row>
    <row r="78" spans="15:32" x14ac:dyDescent="0.25"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</row>
    <row r="79" spans="15:32" s="23" customFormat="1" x14ac:dyDescent="0.25"/>
    <row r="80" spans="15:32" s="23" customFormat="1" x14ac:dyDescent="0.25"/>
    <row r="81" spans="1:3" s="23" customFormat="1" x14ac:dyDescent="0.25"/>
    <row r="82" spans="1:3" s="23" customFormat="1" x14ac:dyDescent="0.25"/>
    <row r="83" spans="1:3" s="23" customFormat="1" x14ac:dyDescent="0.25"/>
    <row r="84" spans="1:3" s="23" customFormat="1" x14ac:dyDescent="0.25"/>
    <row r="85" spans="1:3" s="23" customFormat="1" x14ac:dyDescent="0.25"/>
    <row r="86" spans="1:3" s="23" customFormat="1" x14ac:dyDescent="0.25"/>
    <row r="87" spans="1:3" s="23" customFormat="1" x14ac:dyDescent="0.25"/>
    <row r="88" spans="1:3" s="23" customFormat="1" x14ac:dyDescent="0.25"/>
    <row r="89" spans="1:3" s="23" customFormat="1" x14ac:dyDescent="0.25"/>
    <row r="90" spans="1:3" s="23" customFormat="1" x14ac:dyDescent="0.25"/>
    <row r="91" spans="1:3" s="23" customFormat="1" x14ac:dyDescent="0.25"/>
    <row r="92" spans="1:3" s="23" customFormat="1" x14ac:dyDescent="0.25"/>
    <row r="93" spans="1:3" s="23" customFormat="1" x14ac:dyDescent="0.25"/>
    <row r="94" spans="1:3" s="23" customFormat="1" x14ac:dyDescent="0.25"/>
    <row r="95" spans="1:3" s="23" customFormat="1" x14ac:dyDescent="0.25"/>
    <row r="96" spans="1:3" s="23" customFormat="1" x14ac:dyDescent="0.25">
      <c r="A96" s="24"/>
      <c r="C96" s="29"/>
    </row>
    <row r="114" spans="1:11" x14ac:dyDescent="0.25">
      <c r="I114" s="71"/>
      <c r="J114" s="71"/>
      <c r="K114" s="71"/>
    </row>
    <row r="115" spans="1:11" x14ac:dyDescent="0.25">
      <c r="I115" s="72"/>
      <c r="J115" s="72"/>
      <c r="K115" s="72"/>
    </row>
    <row r="116" spans="1:11" x14ac:dyDescent="0.25">
      <c r="I116" s="72"/>
      <c r="J116" s="72"/>
      <c r="K116" s="72"/>
    </row>
    <row r="117" spans="1:11" x14ac:dyDescent="0.25">
      <c r="C117" s="102"/>
      <c r="D117" s="102"/>
      <c r="E117" s="102"/>
    </row>
    <row r="118" spans="1:11" x14ac:dyDescent="0.25">
      <c r="C118" s="102"/>
      <c r="D118" s="102"/>
      <c r="E118" s="102"/>
    </row>
    <row r="119" spans="1:11" x14ac:dyDescent="0.25">
      <c r="A119" s="25"/>
      <c r="C119"/>
    </row>
    <row r="120" spans="1:11" x14ac:dyDescent="0.25">
      <c r="C120"/>
    </row>
    <row r="144" s="17" customFormat="1" x14ac:dyDescent="0.25"/>
    <row r="146" spans="1:1" x14ac:dyDescent="0.25">
      <c r="A146" s="25"/>
    </row>
  </sheetData>
  <mergeCells count="2">
    <mergeCell ref="D2:E2"/>
    <mergeCell ref="B2:C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7422F-7EB7-4B99-941F-C4041F911A15}">
  <dimension ref="A1:C23"/>
  <sheetViews>
    <sheetView workbookViewId="0">
      <selection activeCell="F23" sqref="F23"/>
    </sheetView>
  </sheetViews>
  <sheetFormatPr defaultRowHeight="15" x14ac:dyDescent="0.25"/>
  <sheetData>
    <row r="1" spans="1:3" x14ac:dyDescent="0.25">
      <c r="A1" s="107" t="s">
        <v>96</v>
      </c>
    </row>
    <row r="2" spans="1:3" x14ac:dyDescent="0.25">
      <c r="A2" s="83" t="s">
        <v>62</v>
      </c>
      <c r="B2" s="81" t="s">
        <v>43</v>
      </c>
      <c r="C2" s="82"/>
    </row>
    <row r="3" spans="1:3" x14ac:dyDescent="0.25">
      <c r="A3" s="83"/>
      <c r="B3" s="60" t="s">
        <v>83</v>
      </c>
      <c r="C3" s="60" t="s">
        <v>84</v>
      </c>
    </row>
    <row r="4" spans="1:3" x14ac:dyDescent="0.25">
      <c r="A4" s="59" t="s">
        <v>52</v>
      </c>
      <c r="B4" s="59">
        <v>7</v>
      </c>
      <c r="C4" s="59">
        <v>7</v>
      </c>
    </row>
    <row r="5" spans="1:3" x14ac:dyDescent="0.25">
      <c r="A5" s="59" t="s">
        <v>53</v>
      </c>
      <c r="B5" s="59">
        <v>3</v>
      </c>
      <c r="C5" s="59">
        <v>3</v>
      </c>
    </row>
    <row r="6" spans="1:3" x14ac:dyDescent="0.25">
      <c r="A6" s="59" t="s">
        <v>51</v>
      </c>
      <c r="B6" s="59">
        <v>3</v>
      </c>
      <c r="C6" s="59">
        <v>3</v>
      </c>
    </row>
    <row r="7" spans="1:3" x14ac:dyDescent="0.25">
      <c r="A7" s="59" t="s">
        <v>50</v>
      </c>
      <c r="B7" s="59">
        <v>2</v>
      </c>
      <c r="C7" s="59">
        <v>3</v>
      </c>
    </row>
    <row r="8" spans="1:3" x14ac:dyDescent="0.25">
      <c r="A8" s="59" t="s">
        <v>82</v>
      </c>
      <c r="B8" s="59">
        <v>1</v>
      </c>
      <c r="C8" s="59">
        <v>3</v>
      </c>
    </row>
    <row r="9" spans="1:3" x14ac:dyDescent="0.25">
      <c r="A9" s="59" t="s">
        <v>56</v>
      </c>
      <c r="B9" s="59">
        <v>1</v>
      </c>
      <c r="C9" s="59">
        <v>2</v>
      </c>
    </row>
    <row r="10" spans="1:3" x14ac:dyDescent="0.25">
      <c r="A10" s="59" t="s">
        <v>59</v>
      </c>
      <c r="B10" s="59">
        <v>3</v>
      </c>
      <c r="C10" s="59">
        <v>2</v>
      </c>
    </row>
    <row r="11" spans="1:3" x14ac:dyDescent="0.25">
      <c r="A11" s="59" t="s">
        <v>61</v>
      </c>
      <c r="B11" s="59">
        <v>3</v>
      </c>
      <c r="C11" s="59">
        <v>2</v>
      </c>
    </row>
    <row r="12" spans="1:3" x14ac:dyDescent="0.25">
      <c r="A12" s="59" t="s">
        <v>54</v>
      </c>
      <c r="B12" s="59"/>
      <c r="C12" s="59">
        <v>1</v>
      </c>
    </row>
    <row r="13" spans="1:3" x14ac:dyDescent="0.25">
      <c r="A13" s="59" t="s">
        <v>57</v>
      </c>
      <c r="B13" s="59"/>
      <c r="C13" s="59">
        <v>1</v>
      </c>
    </row>
    <row r="14" spans="1:3" x14ac:dyDescent="0.25">
      <c r="A14" s="59" t="s">
        <v>58</v>
      </c>
      <c r="B14" s="59">
        <v>2</v>
      </c>
      <c r="C14" s="59">
        <v>1</v>
      </c>
    </row>
    <row r="15" spans="1:3" x14ac:dyDescent="0.25">
      <c r="A15" s="59" t="s">
        <v>55</v>
      </c>
      <c r="B15" s="59">
        <v>1</v>
      </c>
      <c r="C15" s="59">
        <v>1</v>
      </c>
    </row>
    <row r="16" spans="1:3" x14ac:dyDescent="0.25">
      <c r="A16" s="59" t="s">
        <v>60</v>
      </c>
      <c r="B16" s="59"/>
      <c r="C16" s="59">
        <v>1</v>
      </c>
    </row>
    <row r="17" spans="1:3" x14ac:dyDescent="0.25">
      <c r="A17" s="59" t="s">
        <v>77</v>
      </c>
      <c r="B17" s="59">
        <v>1</v>
      </c>
      <c r="C17" s="59"/>
    </row>
    <row r="18" spans="1:3" x14ac:dyDescent="0.25">
      <c r="A18" s="59" t="s">
        <v>78</v>
      </c>
      <c r="B18" s="59">
        <v>1</v>
      </c>
      <c r="C18" s="59"/>
    </row>
    <row r="19" spans="1:3" x14ac:dyDescent="0.25">
      <c r="A19" s="59" t="s">
        <v>79</v>
      </c>
      <c r="B19" s="59">
        <v>1</v>
      </c>
      <c r="C19" s="59"/>
    </row>
    <row r="20" spans="1:3" x14ac:dyDescent="0.25">
      <c r="A20" s="59" t="s">
        <v>81</v>
      </c>
      <c r="B20" s="59">
        <v>1</v>
      </c>
      <c r="C20" s="59"/>
    </row>
    <row r="21" spans="1:3" x14ac:dyDescent="0.25">
      <c r="A21" s="59" t="s">
        <v>75</v>
      </c>
      <c r="B21" s="59">
        <v>2</v>
      </c>
      <c r="C21" s="59"/>
    </row>
    <row r="22" spans="1:3" x14ac:dyDescent="0.25">
      <c r="A22" s="59" t="s">
        <v>76</v>
      </c>
      <c r="B22" s="59">
        <v>2</v>
      </c>
      <c r="C22" s="59"/>
    </row>
    <row r="23" spans="1:3" x14ac:dyDescent="0.25">
      <c r="A23" s="59" t="s">
        <v>80</v>
      </c>
      <c r="B23" s="59">
        <v>1</v>
      </c>
      <c r="C23" s="59"/>
    </row>
  </sheetData>
  <mergeCells count="2">
    <mergeCell ref="B2:C2"/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53B20-255A-4308-9AE1-B8D182FF6E33}">
  <dimension ref="A1:E4"/>
  <sheetViews>
    <sheetView workbookViewId="0">
      <selection activeCell="E15" sqref="E15"/>
    </sheetView>
  </sheetViews>
  <sheetFormatPr defaultRowHeight="15" x14ac:dyDescent="0.25"/>
  <cols>
    <col min="1" max="1" width="17.85546875" customWidth="1"/>
  </cols>
  <sheetData>
    <row r="1" spans="1:5" x14ac:dyDescent="0.25">
      <c r="A1" s="104" t="s">
        <v>89</v>
      </c>
      <c r="B1" s="104"/>
      <c r="C1" s="104"/>
      <c r="D1" s="104"/>
      <c r="E1" s="104"/>
    </row>
    <row r="2" spans="1:5" x14ac:dyDescent="0.25">
      <c r="A2" s="87" t="s">
        <v>28</v>
      </c>
      <c r="B2" s="87" t="s">
        <v>3</v>
      </c>
      <c r="C2" s="87" t="s">
        <v>2</v>
      </c>
      <c r="D2" s="87" t="s">
        <v>5</v>
      </c>
      <c r="E2" s="87" t="s">
        <v>37</v>
      </c>
    </row>
    <row r="3" spans="1:5" x14ac:dyDescent="0.25">
      <c r="A3" s="88" t="s">
        <v>38</v>
      </c>
      <c r="B3" s="89">
        <v>92</v>
      </c>
      <c r="C3" s="89">
        <v>24</v>
      </c>
      <c r="D3" s="89">
        <v>8</v>
      </c>
      <c r="E3" s="59">
        <f>SUM(B3:D3)</f>
        <v>124</v>
      </c>
    </row>
    <row r="4" spans="1:5" x14ac:dyDescent="0.25">
      <c r="A4" s="88" t="s">
        <v>39</v>
      </c>
      <c r="B4" s="89">
        <v>141</v>
      </c>
      <c r="C4" s="89">
        <v>48</v>
      </c>
      <c r="D4" s="89">
        <v>22</v>
      </c>
      <c r="E4" s="59">
        <f>SUM(B4:D4)</f>
        <v>211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62BBD-47EF-446F-B41E-EFD2F69EAF8E}">
  <dimension ref="A1:D13"/>
  <sheetViews>
    <sheetView workbookViewId="0">
      <selection activeCell="G13" sqref="G13"/>
    </sheetView>
  </sheetViews>
  <sheetFormatPr defaultRowHeight="15" x14ac:dyDescent="0.25"/>
  <cols>
    <col min="1" max="1" width="15.140625" customWidth="1"/>
    <col min="2" max="2" width="14.5703125" bestFit="1" customWidth="1"/>
    <col min="3" max="3" width="12.42578125" bestFit="1" customWidth="1"/>
  </cols>
  <sheetData>
    <row r="1" spans="1:4" x14ac:dyDescent="0.25">
      <c r="A1" s="25" t="s">
        <v>90</v>
      </c>
      <c r="B1" s="25"/>
      <c r="C1" s="25"/>
      <c r="D1" s="25"/>
    </row>
    <row r="2" spans="1:4" x14ac:dyDescent="0.25">
      <c r="A2" s="41" t="s">
        <v>29</v>
      </c>
      <c r="B2" s="41" t="s">
        <v>71</v>
      </c>
      <c r="C2" s="41" t="s">
        <v>43</v>
      </c>
    </row>
    <row r="3" spans="1:4" x14ac:dyDescent="0.25">
      <c r="A3" s="6" t="s">
        <v>35</v>
      </c>
      <c r="B3" s="10">
        <v>45180</v>
      </c>
      <c r="C3" s="7">
        <v>12</v>
      </c>
    </row>
    <row r="4" spans="1:4" x14ac:dyDescent="0.25">
      <c r="A4" s="6" t="s">
        <v>36</v>
      </c>
      <c r="B4" s="10">
        <v>47700</v>
      </c>
      <c r="C4" s="7">
        <v>18</v>
      </c>
    </row>
    <row r="5" spans="1:4" x14ac:dyDescent="0.25">
      <c r="A5" s="6" t="s">
        <v>31</v>
      </c>
      <c r="B5" s="10">
        <v>168750</v>
      </c>
      <c r="C5" s="7">
        <v>67</v>
      </c>
    </row>
    <row r="6" spans="1:4" x14ac:dyDescent="0.25">
      <c r="A6" s="6" t="s">
        <v>32</v>
      </c>
      <c r="B6" s="10">
        <v>183250</v>
      </c>
      <c r="C6" s="7">
        <v>116</v>
      </c>
    </row>
    <row r="7" spans="1:4" x14ac:dyDescent="0.25">
      <c r="A7" s="6" t="s">
        <v>33</v>
      </c>
      <c r="B7" s="10">
        <v>237875</v>
      </c>
      <c r="C7" s="7">
        <v>17</v>
      </c>
    </row>
    <row r="8" spans="1:4" x14ac:dyDescent="0.25">
      <c r="A8" s="6" t="s">
        <v>34</v>
      </c>
      <c r="B8" s="10">
        <v>257125</v>
      </c>
      <c r="C8" s="7">
        <v>33</v>
      </c>
    </row>
    <row r="9" spans="1:4" x14ac:dyDescent="0.25">
      <c r="A9" s="6" t="s">
        <v>30</v>
      </c>
      <c r="B9" s="10">
        <v>60250</v>
      </c>
      <c r="C9" s="7">
        <v>13</v>
      </c>
    </row>
    <row r="10" spans="1:4" x14ac:dyDescent="0.25">
      <c r="A10" s="6" t="s">
        <v>40</v>
      </c>
      <c r="B10" s="10">
        <v>65125</v>
      </c>
      <c r="C10" s="7">
        <v>34</v>
      </c>
    </row>
    <row r="11" spans="1:4" x14ac:dyDescent="0.25">
      <c r="A11" s="6" t="s">
        <v>41</v>
      </c>
      <c r="B11" s="10">
        <v>96375</v>
      </c>
      <c r="C11" s="7">
        <v>7</v>
      </c>
    </row>
    <row r="12" spans="1:4" x14ac:dyDescent="0.25">
      <c r="A12" s="6" t="s">
        <v>42</v>
      </c>
      <c r="B12" s="10">
        <v>104500</v>
      </c>
      <c r="C12" s="7">
        <v>18</v>
      </c>
    </row>
    <row r="13" spans="1:4" x14ac:dyDescent="0.25">
      <c r="A13" s="79" t="s">
        <v>70</v>
      </c>
      <c r="B13" s="80"/>
      <c r="C13" s="47">
        <v>335</v>
      </c>
    </row>
  </sheetData>
  <mergeCells count="1">
    <mergeCell ref="A13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E2DE6-1834-4511-9D24-BA13A9E452D7}">
  <dimension ref="A1:I11"/>
  <sheetViews>
    <sheetView workbookViewId="0">
      <selection activeCell="D16" sqref="D16"/>
    </sheetView>
  </sheetViews>
  <sheetFormatPr defaultRowHeight="15" x14ac:dyDescent="0.25"/>
  <cols>
    <col min="1" max="1" width="15.85546875" bestFit="1" customWidth="1"/>
    <col min="2" max="2" width="12.42578125" bestFit="1" customWidth="1"/>
    <col min="3" max="3" width="16.5703125" bestFit="1" customWidth="1"/>
    <col min="4" max="4" width="12.42578125" bestFit="1" customWidth="1"/>
    <col min="5" max="5" width="16.5703125" bestFit="1" customWidth="1"/>
    <col min="6" max="6" width="12.42578125" bestFit="1" customWidth="1"/>
    <col min="7" max="7" width="16.5703125" bestFit="1" customWidth="1"/>
    <col min="8" max="8" width="12.42578125" bestFit="1" customWidth="1"/>
    <col min="9" max="9" width="16.5703125" bestFit="1" customWidth="1"/>
  </cols>
  <sheetData>
    <row r="1" spans="1:9" x14ac:dyDescent="0.25">
      <c r="A1" s="105" t="s">
        <v>91</v>
      </c>
      <c r="B1" s="105"/>
      <c r="C1" s="105"/>
      <c r="D1" s="105"/>
      <c r="E1" s="105"/>
      <c r="F1" s="105"/>
      <c r="G1" s="105"/>
      <c r="H1" s="105"/>
    </row>
    <row r="2" spans="1:9" x14ac:dyDescent="0.25">
      <c r="A2" s="76" t="s">
        <v>85</v>
      </c>
      <c r="B2" s="78" t="s">
        <v>3</v>
      </c>
      <c r="C2" s="78"/>
      <c r="D2" s="78" t="s">
        <v>2</v>
      </c>
      <c r="E2" s="78"/>
      <c r="F2" s="78" t="s">
        <v>5</v>
      </c>
      <c r="G2" s="78"/>
      <c r="H2" s="78" t="s">
        <v>48</v>
      </c>
      <c r="I2" s="78"/>
    </row>
    <row r="3" spans="1:9" x14ac:dyDescent="0.25">
      <c r="A3" s="77"/>
      <c r="B3" s="26" t="s">
        <v>43</v>
      </c>
      <c r="C3" s="26" t="s">
        <v>44</v>
      </c>
      <c r="D3" s="26" t="s">
        <v>43</v>
      </c>
      <c r="E3" s="26" t="s">
        <v>44</v>
      </c>
      <c r="F3" s="26" t="s">
        <v>43</v>
      </c>
      <c r="G3" s="26" t="s">
        <v>44</v>
      </c>
      <c r="H3" s="26" t="s">
        <v>43</v>
      </c>
      <c r="I3" s="26" t="s">
        <v>44</v>
      </c>
    </row>
    <row r="4" spans="1:9" x14ac:dyDescent="0.25">
      <c r="A4" s="6" t="s">
        <v>22</v>
      </c>
      <c r="B4" s="10">
        <v>20</v>
      </c>
      <c r="C4" s="10">
        <v>3876785</v>
      </c>
      <c r="D4" s="10">
        <v>8</v>
      </c>
      <c r="E4" s="10">
        <v>549925</v>
      </c>
      <c r="F4" s="10">
        <v>2</v>
      </c>
      <c r="G4" s="10">
        <v>95400</v>
      </c>
      <c r="H4" s="11">
        <v>30</v>
      </c>
      <c r="I4" s="14">
        <v>4522110</v>
      </c>
    </row>
    <row r="5" spans="1:9" x14ac:dyDescent="0.25">
      <c r="A5" s="6" t="s">
        <v>25</v>
      </c>
      <c r="B5" s="10">
        <v>40</v>
      </c>
      <c r="C5" s="10">
        <v>7168528</v>
      </c>
      <c r="D5" s="10">
        <v>8</v>
      </c>
      <c r="E5" s="10">
        <v>537375</v>
      </c>
      <c r="F5" s="10">
        <v>11</v>
      </c>
      <c r="G5" s="10">
        <v>512630.33103193896</v>
      </c>
      <c r="H5" s="11">
        <v>59</v>
      </c>
      <c r="I5" s="14">
        <v>8218533.331031939</v>
      </c>
    </row>
    <row r="6" spans="1:9" x14ac:dyDescent="0.25">
      <c r="A6" s="6" t="s">
        <v>27</v>
      </c>
      <c r="B6" s="10">
        <v>37</v>
      </c>
      <c r="C6" s="10">
        <v>7365331</v>
      </c>
      <c r="D6" s="10">
        <v>17</v>
      </c>
      <c r="E6" s="10">
        <v>1417625</v>
      </c>
      <c r="F6" s="10">
        <v>3</v>
      </c>
      <c r="G6" s="10">
        <v>138367.24637681158</v>
      </c>
      <c r="H6" s="14">
        <v>57</v>
      </c>
      <c r="I6" s="14">
        <v>8921323.2463768125</v>
      </c>
    </row>
    <row r="7" spans="1:9" x14ac:dyDescent="0.25">
      <c r="A7" s="6" t="s">
        <v>26</v>
      </c>
      <c r="B7" s="10">
        <v>48</v>
      </c>
      <c r="C7" s="10">
        <v>9252045</v>
      </c>
      <c r="D7" s="10">
        <v>17</v>
      </c>
      <c r="E7" s="10">
        <v>1315800</v>
      </c>
      <c r="F7" s="10">
        <v>6</v>
      </c>
      <c r="G7" s="10">
        <v>281160</v>
      </c>
      <c r="H7" s="14">
        <v>71</v>
      </c>
      <c r="I7" s="14">
        <v>10849005</v>
      </c>
    </row>
    <row r="8" spans="1:9" x14ac:dyDescent="0.25">
      <c r="A8" s="6" t="s">
        <v>23</v>
      </c>
      <c r="B8" s="10">
        <v>16</v>
      </c>
      <c r="C8" s="10">
        <v>3031430</v>
      </c>
      <c r="D8" s="10">
        <v>3</v>
      </c>
      <c r="E8" s="10">
        <v>234675</v>
      </c>
      <c r="F8" s="10"/>
      <c r="G8" s="10"/>
      <c r="H8" s="11">
        <v>19</v>
      </c>
      <c r="I8" s="14">
        <v>3266105</v>
      </c>
    </row>
    <row r="9" spans="1:9" x14ac:dyDescent="0.25">
      <c r="A9" s="6" t="s">
        <v>24</v>
      </c>
      <c r="B9" s="10">
        <v>28</v>
      </c>
      <c r="C9" s="10">
        <v>4897252</v>
      </c>
      <c r="D9" s="10">
        <v>6</v>
      </c>
      <c r="E9" s="10">
        <v>448375</v>
      </c>
      <c r="F9" s="10">
        <v>5</v>
      </c>
      <c r="G9" s="10">
        <v>230940</v>
      </c>
      <c r="H9" s="11">
        <v>39</v>
      </c>
      <c r="I9" s="14">
        <v>5576567</v>
      </c>
    </row>
    <row r="10" spans="1:9" x14ac:dyDescent="0.25">
      <c r="A10" s="6" t="s">
        <v>21</v>
      </c>
      <c r="B10" s="10">
        <v>44</v>
      </c>
      <c r="C10" s="10">
        <v>8733855</v>
      </c>
      <c r="D10" s="10">
        <v>13</v>
      </c>
      <c r="E10" s="10">
        <v>1043500</v>
      </c>
      <c r="F10" s="10">
        <v>3</v>
      </c>
      <c r="G10" s="10">
        <v>143100</v>
      </c>
      <c r="H10" s="11">
        <v>60</v>
      </c>
      <c r="I10" s="14">
        <v>9920455</v>
      </c>
    </row>
    <row r="11" spans="1:9" x14ac:dyDescent="0.25">
      <c r="A11" s="5" t="s">
        <v>37</v>
      </c>
      <c r="B11" s="12">
        <v>233</v>
      </c>
      <c r="C11" s="12">
        <v>44325226</v>
      </c>
      <c r="D11" s="12">
        <v>72</v>
      </c>
      <c r="E11" s="12">
        <v>5547275</v>
      </c>
      <c r="F11" s="12">
        <v>30</v>
      </c>
      <c r="G11" s="12">
        <v>1400760</v>
      </c>
      <c r="H11" s="12">
        <v>335</v>
      </c>
      <c r="I11" s="12">
        <v>51273261</v>
      </c>
    </row>
  </sheetData>
  <mergeCells count="6">
    <mergeCell ref="F2:G2"/>
    <mergeCell ref="H2:I2"/>
    <mergeCell ref="A2:A3"/>
    <mergeCell ref="B2:C2"/>
    <mergeCell ref="D2:E2"/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5CBF1-165F-4CC2-BFF2-5DD23240E9ED}">
  <dimension ref="A1:F11"/>
  <sheetViews>
    <sheetView workbookViewId="0">
      <selection activeCell="B27" sqref="B27"/>
    </sheetView>
  </sheetViews>
  <sheetFormatPr defaultRowHeight="15" x14ac:dyDescent="0.25"/>
  <cols>
    <col min="1" max="1" width="15.85546875" bestFit="1" customWidth="1"/>
    <col min="2" max="2" width="19.5703125" bestFit="1" customWidth="1"/>
    <col min="3" max="3" width="22.5703125" bestFit="1" customWidth="1"/>
  </cols>
  <sheetData>
    <row r="1" spans="1:6" x14ac:dyDescent="0.25">
      <c r="A1" s="106" t="s">
        <v>92</v>
      </c>
      <c r="B1" s="106"/>
      <c r="C1" s="106"/>
      <c r="D1" s="106"/>
      <c r="E1" s="106"/>
      <c r="F1" s="106"/>
    </row>
    <row r="2" spans="1:6" x14ac:dyDescent="0.25">
      <c r="A2" s="76" t="s">
        <v>85</v>
      </c>
      <c r="B2" s="79" t="s">
        <v>37</v>
      </c>
      <c r="C2" s="80"/>
    </row>
    <row r="3" spans="1:6" x14ac:dyDescent="0.25">
      <c r="A3" s="77"/>
      <c r="B3" s="5" t="s">
        <v>46</v>
      </c>
      <c r="C3" s="5" t="s">
        <v>47</v>
      </c>
    </row>
    <row r="4" spans="1:6" x14ac:dyDescent="0.25">
      <c r="A4" s="6" t="s">
        <v>22</v>
      </c>
      <c r="B4" s="13">
        <v>8.9552238805970144E-2</v>
      </c>
      <c r="C4" s="13">
        <v>8.8192831323475079E-2</v>
      </c>
    </row>
    <row r="5" spans="1:6" x14ac:dyDescent="0.25">
      <c r="A5" s="6" t="s">
        <v>25</v>
      </c>
      <c r="B5" s="13">
        <v>0.17611940298507461</v>
      </c>
      <c r="C5" s="13">
        <v>0.16028263881021418</v>
      </c>
    </row>
    <row r="6" spans="1:6" x14ac:dyDescent="0.25">
      <c r="A6" s="16" t="s">
        <v>27</v>
      </c>
      <c r="B6" s="15">
        <v>0.17</v>
      </c>
      <c r="C6" s="15">
        <v>0.18</v>
      </c>
    </row>
    <row r="7" spans="1:6" x14ac:dyDescent="0.25">
      <c r="A7" s="16" t="s">
        <v>26</v>
      </c>
      <c r="B7" s="15">
        <v>0.21</v>
      </c>
      <c r="C7" s="15">
        <v>0.21</v>
      </c>
    </row>
    <row r="8" spans="1:6" x14ac:dyDescent="0.25">
      <c r="A8" s="6" t="s">
        <v>23</v>
      </c>
      <c r="B8" s="13">
        <v>5.6716417910447764E-2</v>
      </c>
      <c r="C8" s="13">
        <v>6.3697487975692454E-2</v>
      </c>
    </row>
    <row r="9" spans="1:6" x14ac:dyDescent="0.25">
      <c r="A9" s="6" t="s">
        <v>24</v>
      </c>
      <c r="B9" s="13">
        <v>0.11641791044776119</v>
      </c>
      <c r="C9" s="13">
        <v>0.10878003978107864</v>
      </c>
    </row>
    <row r="10" spans="1:6" x14ac:dyDescent="0.25">
      <c r="A10" s="6" t="s">
        <v>21</v>
      </c>
      <c r="B10" s="13">
        <v>0.17910447761194029</v>
      </c>
      <c r="C10" s="13">
        <v>0.19347450956901202</v>
      </c>
    </row>
    <row r="11" spans="1:6" x14ac:dyDescent="0.25">
      <c r="A11" s="5"/>
      <c r="B11" s="12"/>
      <c r="C11" s="12"/>
    </row>
  </sheetData>
  <mergeCells count="3">
    <mergeCell ref="B2:C2"/>
    <mergeCell ref="A2:A3"/>
    <mergeCell ref="A1:F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0B077-0B23-4B98-8B5E-98B8F1B2BF69}">
  <dimension ref="A1:N11"/>
  <sheetViews>
    <sheetView workbookViewId="0">
      <selection activeCell="C22" sqref="C22"/>
    </sheetView>
  </sheetViews>
  <sheetFormatPr defaultRowHeight="15" x14ac:dyDescent="0.25"/>
  <cols>
    <col min="1" max="1" width="17.7109375" bestFit="1" customWidth="1"/>
  </cols>
  <sheetData>
    <row r="1" spans="1:14" x14ac:dyDescent="0.25">
      <c r="A1" s="22" t="s">
        <v>93</v>
      </c>
    </row>
    <row r="2" spans="1:14" x14ac:dyDescent="0.25">
      <c r="A2" s="90" t="s">
        <v>45</v>
      </c>
      <c r="B2" s="99" t="s">
        <v>43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1"/>
    </row>
    <row r="3" spans="1:14" x14ac:dyDescent="0.25">
      <c r="A3" s="90"/>
      <c r="B3" s="96">
        <v>1</v>
      </c>
      <c r="C3" s="96">
        <v>0.95</v>
      </c>
      <c r="D3" s="96">
        <v>0.9</v>
      </c>
      <c r="E3" s="96">
        <v>0.85</v>
      </c>
      <c r="F3" s="96">
        <v>0.8</v>
      </c>
      <c r="G3" s="96">
        <v>0.75</v>
      </c>
      <c r="H3" s="96">
        <v>0.7</v>
      </c>
      <c r="I3" s="96">
        <v>0.65</v>
      </c>
      <c r="J3" s="96">
        <v>0.6</v>
      </c>
      <c r="K3" s="96">
        <v>0.55000000000000004</v>
      </c>
      <c r="L3" s="96">
        <v>0.5</v>
      </c>
      <c r="M3" s="96">
        <v>0.4</v>
      </c>
      <c r="N3" s="96">
        <v>0.35</v>
      </c>
    </row>
    <row r="4" spans="1:14" x14ac:dyDescent="0.25">
      <c r="A4" s="59" t="s">
        <v>22</v>
      </c>
      <c r="B4" s="91">
        <v>20</v>
      </c>
      <c r="C4" s="91"/>
      <c r="D4" s="91"/>
      <c r="E4" s="91"/>
      <c r="F4" s="91">
        <v>2</v>
      </c>
      <c r="G4" s="91"/>
      <c r="H4" s="91">
        <v>2</v>
      </c>
      <c r="I4" s="91"/>
      <c r="J4" s="91">
        <v>2</v>
      </c>
      <c r="K4" s="91"/>
      <c r="L4" s="91">
        <v>4</v>
      </c>
      <c r="M4" s="91">
        <v>1</v>
      </c>
      <c r="N4" s="91"/>
    </row>
    <row r="5" spans="1:14" x14ac:dyDescent="0.25">
      <c r="A5" s="59" t="s">
        <v>25</v>
      </c>
      <c r="B5" s="91">
        <v>42</v>
      </c>
      <c r="C5" s="91">
        <v>2</v>
      </c>
      <c r="D5" s="91">
        <v>1</v>
      </c>
      <c r="E5" s="91">
        <v>2</v>
      </c>
      <c r="F5" s="91">
        <v>3</v>
      </c>
      <c r="G5" s="91">
        <v>1</v>
      </c>
      <c r="H5" s="91">
        <v>3</v>
      </c>
      <c r="I5" s="91"/>
      <c r="J5" s="91"/>
      <c r="K5" s="91"/>
      <c r="L5" s="91">
        <v>5</v>
      </c>
      <c r="M5" s="91"/>
      <c r="N5" s="91"/>
    </row>
    <row r="6" spans="1:14" x14ac:dyDescent="0.25">
      <c r="A6" s="59" t="s">
        <v>27</v>
      </c>
      <c r="B6" s="91">
        <v>39</v>
      </c>
      <c r="C6" s="91">
        <v>1</v>
      </c>
      <c r="D6" s="91">
        <v>1</v>
      </c>
      <c r="E6" s="91"/>
      <c r="F6" s="91">
        <v>9</v>
      </c>
      <c r="G6" s="91">
        <v>1</v>
      </c>
      <c r="H6" s="91">
        <v>1</v>
      </c>
      <c r="I6" s="91"/>
      <c r="J6" s="91">
        <v>5</v>
      </c>
      <c r="K6" s="91"/>
      <c r="L6" s="91">
        <v>12</v>
      </c>
      <c r="M6" s="91"/>
      <c r="N6" s="91">
        <v>1</v>
      </c>
    </row>
    <row r="7" spans="1:14" x14ac:dyDescent="0.25">
      <c r="A7" s="59" t="s">
        <v>26</v>
      </c>
      <c r="B7" s="91">
        <v>53</v>
      </c>
      <c r="C7" s="91"/>
      <c r="D7" s="91">
        <v>4</v>
      </c>
      <c r="E7" s="91"/>
      <c r="F7" s="91">
        <v>7</v>
      </c>
      <c r="G7" s="91">
        <v>1</v>
      </c>
      <c r="H7" s="91">
        <v>3</v>
      </c>
      <c r="I7" s="91">
        <v>1</v>
      </c>
      <c r="J7" s="91">
        <v>2</v>
      </c>
      <c r="K7" s="91"/>
      <c r="L7" s="91">
        <v>8</v>
      </c>
      <c r="M7" s="91">
        <v>1</v>
      </c>
      <c r="N7" s="91"/>
    </row>
    <row r="8" spans="1:14" x14ac:dyDescent="0.25">
      <c r="A8" s="59" t="s">
        <v>23</v>
      </c>
      <c r="B8" s="91">
        <v>10</v>
      </c>
      <c r="C8" s="91"/>
      <c r="D8" s="91"/>
      <c r="E8" s="91"/>
      <c r="F8" s="91">
        <v>2</v>
      </c>
      <c r="G8" s="91">
        <v>1</v>
      </c>
      <c r="H8" s="91"/>
      <c r="I8" s="91">
        <v>1</v>
      </c>
      <c r="J8" s="91">
        <v>1</v>
      </c>
      <c r="K8" s="91">
        <v>1</v>
      </c>
      <c r="L8" s="91">
        <v>1</v>
      </c>
      <c r="M8" s="91"/>
      <c r="N8" s="91"/>
    </row>
    <row r="9" spans="1:14" x14ac:dyDescent="0.25">
      <c r="A9" s="59" t="s">
        <v>24</v>
      </c>
      <c r="B9" s="91">
        <v>24</v>
      </c>
      <c r="C9" s="91"/>
      <c r="D9" s="91">
        <v>1</v>
      </c>
      <c r="E9" s="91"/>
      <c r="F9" s="91">
        <v>2</v>
      </c>
      <c r="G9" s="91">
        <v>2</v>
      </c>
      <c r="H9" s="91">
        <v>3</v>
      </c>
      <c r="I9" s="91"/>
      <c r="J9" s="91">
        <v>6</v>
      </c>
      <c r="K9" s="91"/>
      <c r="L9" s="91">
        <v>6</v>
      </c>
      <c r="M9" s="91"/>
      <c r="N9" s="91"/>
    </row>
    <row r="10" spans="1:14" x14ac:dyDescent="0.25">
      <c r="A10" s="59" t="s">
        <v>21</v>
      </c>
      <c r="B10" s="91">
        <v>24</v>
      </c>
      <c r="C10" s="91"/>
      <c r="D10" s="91">
        <v>3</v>
      </c>
      <c r="E10" s="91"/>
      <c r="F10" s="91">
        <v>7</v>
      </c>
      <c r="G10" s="91"/>
      <c r="H10" s="91">
        <v>8</v>
      </c>
      <c r="I10" s="91"/>
      <c r="J10" s="91">
        <v>2</v>
      </c>
      <c r="K10" s="91"/>
      <c r="L10" s="91">
        <v>9</v>
      </c>
      <c r="M10" s="91">
        <v>1</v>
      </c>
      <c r="N10" s="91"/>
    </row>
    <row r="11" spans="1:14" x14ac:dyDescent="0.25">
      <c r="A11" s="97" t="s">
        <v>37</v>
      </c>
      <c r="B11" s="98">
        <v>212</v>
      </c>
      <c r="C11" s="98">
        <v>3</v>
      </c>
      <c r="D11" s="98">
        <v>10</v>
      </c>
      <c r="E11" s="98">
        <v>2</v>
      </c>
      <c r="F11" s="98">
        <v>32</v>
      </c>
      <c r="G11" s="98">
        <v>6</v>
      </c>
      <c r="H11" s="98">
        <v>20</v>
      </c>
      <c r="I11" s="98">
        <v>2</v>
      </c>
      <c r="J11" s="98">
        <v>18</v>
      </c>
      <c r="K11" s="98">
        <v>1</v>
      </c>
      <c r="L11" s="98">
        <v>45</v>
      </c>
      <c r="M11" s="98">
        <v>3</v>
      </c>
      <c r="N11" s="98">
        <v>1</v>
      </c>
    </row>
  </sheetData>
  <mergeCells count="2">
    <mergeCell ref="B2:N2"/>
    <mergeCell ref="A2:A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E40C8-582E-47CA-8687-416735EEE7CA}">
  <dimension ref="A1:H5"/>
  <sheetViews>
    <sheetView workbookViewId="0">
      <selection activeCell="F12" sqref="F12"/>
    </sheetView>
  </sheetViews>
  <sheetFormatPr defaultRowHeight="15" x14ac:dyDescent="0.25"/>
  <cols>
    <col min="1" max="1" width="11" bestFit="1" customWidth="1"/>
  </cols>
  <sheetData>
    <row r="1" spans="1:8" x14ac:dyDescent="0.25">
      <c r="A1" s="107" t="s">
        <v>94</v>
      </c>
      <c r="B1" s="108"/>
      <c r="C1" s="108"/>
      <c r="D1" s="108"/>
    </row>
    <row r="2" spans="1:8" x14ac:dyDescent="0.25">
      <c r="A2" s="19" t="s">
        <v>72</v>
      </c>
      <c r="B2" s="20" t="s">
        <v>67</v>
      </c>
      <c r="C2" s="20" t="s">
        <v>68</v>
      </c>
      <c r="D2" s="20" t="s">
        <v>63</v>
      </c>
      <c r="E2" s="20" t="s">
        <v>69</v>
      </c>
      <c r="F2" s="21" t="s">
        <v>64</v>
      </c>
      <c r="G2" s="20" t="s">
        <v>65</v>
      </c>
      <c r="H2" s="20" t="s">
        <v>66</v>
      </c>
    </row>
    <row r="3" spans="1:8" x14ac:dyDescent="0.25">
      <c r="A3" s="49" t="s">
        <v>3</v>
      </c>
      <c r="B3" s="48"/>
      <c r="C3" s="48"/>
      <c r="D3" s="18">
        <v>2</v>
      </c>
      <c r="E3" s="48"/>
      <c r="F3" s="18">
        <v>5</v>
      </c>
      <c r="G3" s="18">
        <v>23</v>
      </c>
      <c r="H3" s="18">
        <v>203</v>
      </c>
    </row>
    <row r="4" spans="1:8" x14ac:dyDescent="0.25">
      <c r="A4" s="49" t="s">
        <v>2</v>
      </c>
      <c r="B4" s="48"/>
      <c r="C4" s="48"/>
      <c r="D4" s="6">
        <v>1</v>
      </c>
      <c r="E4" s="48"/>
      <c r="F4" s="6">
        <v>5</v>
      </c>
      <c r="G4" s="6">
        <v>66</v>
      </c>
      <c r="H4" s="48"/>
    </row>
    <row r="5" spans="1:8" x14ac:dyDescent="0.25">
      <c r="A5" s="49" t="s">
        <v>5</v>
      </c>
      <c r="B5" s="18">
        <v>5</v>
      </c>
      <c r="C5" s="18">
        <v>6</v>
      </c>
      <c r="D5" s="18">
        <v>11</v>
      </c>
      <c r="E5" s="18">
        <v>2</v>
      </c>
      <c r="F5" s="18">
        <v>6</v>
      </c>
      <c r="G5" s="48"/>
      <c r="H5" s="4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AA78D-6BB2-4D2C-9F59-97E91719A7C1}">
  <dimension ref="A1:I18"/>
  <sheetViews>
    <sheetView workbookViewId="0">
      <selection activeCell="D32" sqref="D32"/>
    </sheetView>
  </sheetViews>
  <sheetFormatPr defaultRowHeight="15" x14ac:dyDescent="0.25"/>
  <cols>
    <col min="1" max="1" width="38.85546875" bestFit="1" customWidth="1"/>
    <col min="2" max="2" width="12.42578125" bestFit="1" customWidth="1"/>
    <col min="3" max="3" width="16.5703125" bestFit="1" customWidth="1"/>
    <col min="4" max="4" width="12.42578125" bestFit="1" customWidth="1"/>
    <col min="5" max="5" width="16.5703125" bestFit="1" customWidth="1"/>
    <col min="6" max="6" width="12.42578125" bestFit="1" customWidth="1"/>
    <col min="7" max="7" width="16.5703125" bestFit="1" customWidth="1"/>
    <col min="8" max="8" width="12.42578125" bestFit="1" customWidth="1"/>
    <col min="9" max="9" width="16.5703125" bestFit="1" customWidth="1"/>
  </cols>
  <sheetData>
    <row r="1" spans="1:9" x14ac:dyDescent="0.25">
      <c r="A1" s="105" t="s">
        <v>86</v>
      </c>
      <c r="B1" s="105"/>
      <c r="C1" s="105"/>
      <c r="D1" s="105"/>
      <c r="E1" s="105"/>
    </row>
    <row r="2" spans="1:9" x14ac:dyDescent="0.25">
      <c r="A2" s="76" t="s">
        <v>0</v>
      </c>
      <c r="B2" s="78" t="s">
        <v>3</v>
      </c>
      <c r="C2" s="78"/>
      <c r="D2" s="78" t="s">
        <v>2</v>
      </c>
      <c r="E2" s="78"/>
      <c r="F2" s="78" t="s">
        <v>5</v>
      </c>
      <c r="G2" s="78"/>
      <c r="H2" s="78" t="s">
        <v>48</v>
      </c>
      <c r="I2" s="78"/>
    </row>
    <row r="3" spans="1:9" x14ac:dyDescent="0.25">
      <c r="A3" s="77"/>
      <c r="B3" s="26" t="s">
        <v>43</v>
      </c>
      <c r="C3" s="26" t="s">
        <v>44</v>
      </c>
      <c r="D3" s="26" t="s">
        <v>43</v>
      </c>
      <c r="E3" s="26" t="s">
        <v>44</v>
      </c>
      <c r="F3" s="26" t="s">
        <v>43</v>
      </c>
      <c r="G3" s="26" t="s">
        <v>44</v>
      </c>
      <c r="H3" s="26" t="s">
        <v>43</v>
      </c>
      <c r="I3" s="26" t="s">
        <v>44</v>
      </c>
    </row>
    <row r="4" spans="1:9" x14ac:dyDescent="0.25">
      <c r="A4" s="8" t="s">
        <v>18</v>
      </c>
      <c r="B4" s="27">
        <v>122</v>
      </c>
      <c r="C4" s="27">
        <v>23060089</v>
      </c>
      <c r="D4" s="27">
        <v>36</v>
      </c>
      <c r="E4" s="27">
        <v>2943825</v>
      </c>
      <c r="F4" s="27">
        <v>21</v>
      </c>
      <c r="G4" s="27">
        <v>979020</v>
      </c>
      <c r="H4" s="27">
        <v>179</v>
      </c>
      <c r="I4" s="27">
        <v>26982934</v>
      </c>
    </row>
    <row r="5" spans="1:9" x14ac:dyDescent="0.25">
      <c r="A5" s="8" t="s">
        <v>19</v>
      </c>
      <c r="B5" s="27">
        <v>50</v>
      </c>
      <c r="C5" s="27">
        <v>9724060</v>
      </c>
      <c r="D5" s="27">
        <v>16</v>
      </c>
      <c r="E5" s="27">
        <v>1180000</v>
      </c>
      <c r="F5" s="27">
        <v>1</v>
      </c>
      <c r="G5" s="27">
        <v>47700</v>
      </c>
      <c r="H5" s="27">
        <v>67</v>
      </c>
      <c r="I5" s="27">
        <v>10951760</v>
      </c>
    </row>
    <row r="6" spans="1:9" x14ac:dyDescent="0.25">
      <c r="A6" s="8" t="s">
        <v>7</v>
      </c>
      <c r="B6" s="27">
        <v>31</v>
      </c>
      <c r="C6" s="27">
        <v>5791845</v>
      </c>
      <c r="D6" s="27">
        <v>9</v>
      </c>
      <c r="E6" s="27">
        <v>651025</v>
      </c>
      <c r="F6" s="27">
        <v>1</v>
      </c>
      <c r="G6" s="27">
        <v>45180</v>
      </c>
      <c r="H6" s="27">
        <v>41</v>
      </c>
      <c r="I6" s="27">
        <v>6488050</v>
      </c>
    </row>
    <row r="7" spans="1:9" x14ac:dyDescent="0.25">
      <c r="A7" s="8" t="s">
        <v>20</v>
      </c>
      <c r="B7" s="27">
        <v>14</v>
      </c>
      <c r="C7" s="27">
        <v>2637552</v>
      </c>
      <c r="D7" s="27">
        <v>8</v>
      </c>
      <c r="E7" s="27">
        <v>582625</v>
      </c>
      <c r="F7" s="27">
        <v>4</v>
      </c>
      <c r="G7" s="27">
        <v>188280</v>
      </c>
      <c r="H7" s="27">
        <v>26</v>
      </c>
      <c r="I7" s="27">
        <v>3408457</v>
      </c>
    </row>
    <row r="8" spans="1:9" x14ac:dyDescent="0.25">
      <c r="A8" s="8" t="s">
        <v>4</v>
      </c>
      <c r="B8" s="27">
        <v>6</v>
      </c>
      <c r="C8" s="27">
        <v>1199000</v>
      </c>
      <c r="D8" s="27">
        <v>1</v>
      </c>
      <c r="E8" s="27">
        <v>60250</v>
      </c>
      <c r="F8" s="27">
        <v>1</v>
      </c>
      <c r="G8" s="27">
        <v>47700</v>
      </c>
      <c r="H8" s="27">
        <v>8</v>
      </c>
      <c r="I8" s="27">
        <v>1306950</v>
      </c>
    </row>
    <row r="9" spans="1:9" x14ac:dyDescent="0.25">
      <c r="A9" s="8" t="s">
        <v>8</v>
      </c>
      <c r="B9" s="27">
        <v>2</v>
      </c>
      <c r="C9" s="27">
        <v>421125</v>
      </c>
      <c r="D9" s="27"/>
      <c r="E9" s="27"/>
      <c r="F9" s="27">
        <v>1</v>
      </c>
      <c r="G9" s="27">
        <v>47700</v>
      </c>
      <c r="H9" s="27">
        <v>3</v>
      </c>
      <c r="I9" s="27">
        <v>468825</v>
      </c>
    </row>
    <row r="10" spans="1:9" x14ac:dyDescent="0.25">
      <c r="A10" s="8" t="s">
        <v>11</v>
      </c>
      <c r="B10" s="27">
        <v>2</v>
      </c>
      <c r="C10" s="27">
        <v>406625</v>
      </c>
      <c r="D10" s="27"/>
      <c r="E10" s="27"/>
      <c r="F10" s="27"/>
      <c r="G10" s="27"/>
      <c r="H10" s="27">
        <v>2</v>
      </c>
      <c r="I10" s="27">
        <v>406625</v>
      </c>
    </row>
    <row r="11" spans="1:9" x14ac:dyDescent="0.25">
      <c r="A11" s="8" t="s">
        <v>12</v>
      </c>
      <c r="B11" s="27">
        <v>1</v>
      </c>
      <c r="C11" s="27">
        <v>168750</v>
      </c>
      <c r="D11" s="27"/>
      <c r="E11" s="27"/>
      <c r="F11" s="27">
        <v>1</v>
      </c>
      <c r="G11" s="27">
        <v>45180</v>
      </c>
      <c r="H11" s="27">
        <v>2</v>
      </c>
      <c r="I11" s="27">
        <v>213930</v>
      </c>
    </row>
    <row r="12" spans="1:9" x14ac:dyDescent="0.25">
      <c r="A12" s="8" t="s">
        <v>13</v>
      </c>
      <c r="B12" s="27">
        <v>1</v>
      </c>
      <c r="C12" s="27">
        <v>183250</v>
      </c>
      <c r="D12" s="27">
        <v>1</v>
      </c>
      <c r="E12" s="27">
        <v>65000</v>
      </c>
      <c r="F12" s="27"/>
      <c r="G12" s="27"/>
      <c r="H12" s="27">
        <v>2</v>
      </c>
      <c r="I12" s="27">
        <v>248250</v>
      </c>
    </row>
    <row r="13" spans="1:9" x14ac:dyDescent="0.25">
      <c r="A13" s="8" t="s">
        <v>9</v>
      </c>
      <c r="B13" s="27">
        <v>1</v>
      </c>
      <c r="C13" s="27">
        <v>183250</v>
      </c>
      <c r="D13" s="27"/>
      <c r="E13" s="27"/>
      <c r="F13" s="27"/>
      <c r="G13" s="27"/>
      <c r="H13" s="27">
        <v>1</v>
      </c>
      <c r="I13" s="27">
        <v>183250</v>
      </c>
    </row>
    <row r="14" spans="1:9" x14ac:dyDescent="0.25">
      <c r="A14" s="8" t="s">
        <v>15</v>
      </c>
      <c r="B14" s="27">
        <v>1</v>
      </c>
      <c r="C14" s="27">
        <v>183250</v>
      </c>
      <c r="D14" s="27"/>
      <c r="E14" s="27"/>
      <c r="F14" s="27"/>
      <c r="G14" s="27"/>
      <c r="H14" s="27">
        <v>1</v>
      </c>
      <c r="I14" s="27">
        <v>183250</v>
      </c>
    </row>
    <row r="15" spans="1:9" x14ac:dyDescent="0.25">
      <c r="A15" s="8" t="s">
        <v>6</v>
      </c>
      <c r="B15" s="27">
        <v>1</v>
      </c>
      <c r="C15" s="27">
        <v>183180</v>
      </c>
      <c r="D15" s="27"/>
      <c r="E15" s="27"/>
      <c r="F15" s="27"/>
      <c r="G15" s="27"/>
      <c r="H15" s="27">
        <v>1</v>
      </c>
      <c r="I15" s="27">
        <v>183180</v>
      </c>
    </row>
    <row r="16" spans="1:9" x14ac:dyDescent="0.25">
      <c r="A16" s="8" t="s">
        <v>10</v>
      </c>
      <c r="B16" s="27"/>
      <c r="C16" s="27"/>
      <c r="D16" s="27">
        <v>1</v>
      </c>
      <c r="E16" s="27">
        <v>64550</v>
      </c>
      <c r="F16" s="27"/>
      <c r="G16" s="27"/>
      <c r="H16" s="27">
        <v>1</v>
      </c>
      <c r="I16" s="27">
        <v>64550</v>
      </c>
    </row>
    <row r="17" spans="1:9" x14ac:dyDescent="0.25">
      <c r="A17" s="8" t="s">
        <v>14</v>
      </c>
      <c r="B17" s="27">
        <v>1</v>
      </c>
      <c r="C17" s="27">
        <v>183250</v>
      </c>
      <c r="D17" s="27"/>
      <c r="E17" s="27"/>
      <c r="F17" s="27"/>
      <c r="G17" s="27"/>
      <c r="H17" s="27">
        <v>1</v>
      </c>
      <c r="I17" s="27">
        <v>183250</v>
      </c>
    </row>
    <row r="18" spans="1:9" x14ac:dyDescent="0.25">
      <c r="A18" s="26" t="s">
        <v>37</v>
      </c>
      <c r="B18" s="28">
        <v>233</v>
      </c>
      <c r="C18" s="28">
        <v>44325226</v>
      </c>
      <c r="D18" s="28">
        <v>72</v>
      </c>
      <c r="E18" s="28">
        <v>5547275</v>
      </c>
      <c r="F18" s="28">
        <v>30</v>
      </c>
      <c r="G18" s="28">
        <v>1400760</v>
      </c>
      <c r="H18" s="28">
        <v>335</v>
      </c>
      <c r="I18" s="28">
        <v>51273261</v>
      </c>
    </row>
  </sheetData>
  <mergeCells count="6">
    <mergeCell ref="F2:G2"/>
    <mergeCell ref="H2:I2"/>
    <mergeCell ref="A2:A3"/>
    <mergeCell ref="B2:C2"/>
    <mergeCell ref="D2:E2"/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5D71F-F599-4083-8701-612791A68786}">
  <dimension ref="A1:G18"/>
  <sheetViews>
    <sheetView workbookViewId="0">
      <selection activeCell="L17" sqref="L17"/>
    </sheetView>
  </sheetViews>
  <sheetFormatPr defaultRowHeight="15" x14ac:dyDescent="0.25"/>
  <sheetData>
    <row r="1" spans="1:7" x14ac:dyDescent="0.25">
      <c r="A1" s="107" t="s">
        <v>95</v>
      </c>
    </row>
    <row r="2" spans="1:7" x14ac:dyDescent="0.25">
      <c r="A2" s="26" t="s">
        <v>73</v>
      </c>
      <c r="B2" s="26" t="s">
        <v>49</v>
      </c>
      <c r="C2" s="26" t="s">
        <v>3</v>
      </c>
      <c r="D2" s="26" t="s">
        <v>2</v>
      </c>
      <c r="E2" s="26" t="s">
        <v>5</v>
      </c>
      <c r="F2" s="26" t="s">
        <v>48</v>
      </c>
      <c r="G2" s="26" t="s">
        <v>74</v>
      </c>
    </row>
    <row r="3" spans="1:7" x14ac:dyDescent="0.25">
      <c r="A3" s="75" t="s">
        <v>22</v>
      </c>
      <c r="B3" s="8" t="s">
        <v>17</v>
      </c>
      <c r="C3" s="9">
        <v>13</v>
      </c>
      <c r="D3" s="9">
        <v>4</v>
      </c>
      <c r="E3" s="9">
        <v>1</v>
      </c>
      <c r="F3" s="9">
        <v>18</v>
      </c>
      <c r="G3" s="30">
        <v>0.6</v>
      </c>
    </row>
    <row r="4" spans="1:7" ht="15.75" thickBot="1" x14ac:dyDescent="0.3">
      <c r="A4" s="74"/>
      <c r="B4" s="31" t="s">
        <v>16</v>
      </c>
      <c r="C4" s="32">
        <v>7</v>
      </c>
      <c r="D4" s="32">
        <v>4</v>
      </c>
      <c r="E4" s="32">
        <v>1</v>
      </c>
      <c r="F4" s="32">
        <v>12</v>
      </c>
      <c r="G4" s="33">
        <v>0.4</v>
      </c>
    </row>
    <row r="5" spans="1:7" x14ac:dyDescent="0.25">
      <c r="A5" s="73" t="s">
        <v>25</v>
      </c>
      <c r="B5" s="34" t="s">
        <v>17</v>
      </c>
      <c r="C5" s="35">
        <v>22</v>
      </c>
      <c r="D5" s="35">
        <v>2</v>
      </c>
      <c r="E5" s="35">
        <v>5</v>
      </c>
      <c r="F5" s="35">
        <v>29</v>
      </c>
      <c r="G5" s="36">
        <v>0.49152542372881358</v>
      </c>
    </row>
    <row r="6" spans="1:7" ht="15.75" thickBot="1" x14ac:dyDescent="0.3">
      <c r="A6" s="74"/>
      <c r="B6" s="31" t="s">
        <v>16</v>
      </c>
      <c r="C6" s="32">
        <v>18</v>
      </c>
      <c r="D6" s="32">
        <v>6</v>
      </c>
      <c r="E6" s="32">
        <v>6</v>
      </c>
      <c r="F6" s="32">
        <v>30</v>
      </c>
      <c r="G6" s="33">
        <v>0.50847457627118642</v>
      </c>
    </row>
    <row r="7" spans="1:7" x14ac:dyDescent="0.25">
      <c r="A7" s="86" t="s">
        <v>27</v>
      </c>
      <c r="B7" s="56" t="s">
        <v>17</v>
      </c>
      <c r="C7" s="57">
        <v>34</v>
      </c>
      <c r="D7" s="57">
        <v>14</v>
      </c>
      <c r="E7" s="57">
        <v>2</v>
      </c>
      <c r="F7" s="57">
        <v>50</v>
      </c>
      <c r="G7" s="58">
        <v>0.8771929824561403</v>
      </c>
    </row>
    <row r="8" spans="1:7" ht="15.75" thickBot="1" x14ac:dyDescent="0.3">
      <c r="A8" s="74"/>
      <c r="B8" s="53" t="s">
        <v>16</v>
      </c>
      <c r="C8" s="54">
        <v>3</v>
      </c>
      <c r="D8" s="54">
        <v>3</v>
      </c>
      <c r="E8" s="54">
        <v>1</v>
      </c>
      <c r="F8" s="54">
        <v>7</v>
      </c>
      <c r="G8" s="55">
        <v>0.12280701754385964</v>
      </c>
    </row>
    <row r="9" spans="1:7" x14ac:dyDescent="0.25">
      <c r="A9" s="73" t="s">
        <v>26</v>
      </c>
      <c r="B9" s="50" t="s">
        <v>17</v>
      </c>
      <c r="C9" s="51">
        <v>34</v>
      </c>
      <c r="D9" s="51">
        <v>4</v>
      </c>
      <c r="E9" s="51">
        <v>3</v>
      </c>
      <c r="F9" s="51">
        <v>41</v>
      </c>
      <c r="G9" s="52">
        <v>0.57746478873239437</v>
      </c>
    </row>
    <row r="10" spans="1:7" ht="15.75" thickBot="1" x14ac:dyDescent="0.3">
      <c r="A10" s="74"/>
      <c r="B10" s="53" t="s">
        <v>16</v>
      </c>
      <c r="C10" s="54">
        <v>14</v>
      </c>
      <c r="D10" s="54">
        <v>13</v>
      </c>
      <c r="E10" s="54">
        <v>3</v>
      </c>
      <c r="F10" s="54">
        <v>30</v>
      </c>
      <c r="G10" s="55">
        <v>0.42253521126760563</v>
      </c>
    </row>
    <row r="11" spans="1:7" x14ac:dyDescent="0.25">
      <c r="A11" s="73" t="s">
        <v>23</v>
      </c>
      <c r="B11" s="34" t="s">
        <v>17</v>
      </c>
      <c r="C11" s="35">
        <v>7</v>
      </c>
      <c r="D11" s="35">
        <v>1</v>
      </c>
      <c r="E11" s="35"/>
      <c r="F11" s="35">
        <v>8</v>
      </c>
      <c r="G11" s="36">
        <v>0.42105263157894735</v>
      </c>
    </row>
    <row r="12" spans="1:7" ht="15.75" thickBot="1" x14ac:dyDescent="0.3">
      <c r="A12" s="74"/>
      <c r="B12" s="31" t="s">
        <v>16</v>
      </c>
      <c r="C12" s="32">
        <v>9</v>
      </c>
      <c r="D12" s="32">
        <v>2</v>
      </c>
      <c r="E12" s="32"/>
      <c r="F12" s="32">
        <v>11</v>
      </c>
      <c r="G12" s="33">
        <v>0.57894736842105265</v>
      </c>
    </row>
    <row r="13" spans="1:7" x14ac:dyDescent="0.25">
      <c r="A13" s="73" t="s">
        <v>24</v>
      </c>
      <c r="B13" s="34" t="s">
        <v>17</v>
      </c>
      <c r="C13" s="35">
        <v>14</v>
      </c>
      <c r="D13" s="35">
        <v>2</v>
      </c>
      <c r="E13" s="35">
        <v>3</v>
      </c>
      <c r="F13" s="35">
        <v>19</v>
      </c>
      <c r="G13" s="36">
        <v>0.48717948717948717</v>
      </c>
    </row>
    <row r="14" spans="1:7" ht="15.75" thickBot="1" x14ac:dyDescent="0.3">
      <c r="A14" s="74"/>
      <c r="B14" s="31" t="s">
        <v>16</v>
      </c>
      <c r="C14" s="32">
        <v>14</v>
      </c>
      <c r="D14" s="32">
        <v>4</v>
      </c>
      <c r="E14" s="32">
        <v>2</v>
      </c>
      <c r="F14" s="32">
        <v>20</v>
      </c>
      <c r="G14" s="33">
        <v>0.51282051282051277</v>
      </c>
    </row>
    <row r="15" spans="1:7" x14ac:dyDescent="0.25">
      <c r="A15" s="73" t="s">
        <v>21</v>
      </c>
      <c r="B15" s="34" t="s">
        <v>17</v>
      </c>
      <c r="C15" s="35">
        <v>37</v>
      </c>
      <c r="D15" s="35">
        <v>10</v>
      </c>
      <c r="E15" s="35">
        <v>3</v>
      </c>
      <c r="F15" s="35">
        <v>50</v>
      </c>
      <c r="G15" s="36">
        <v>0.83333333333333337</v>
      </c>
    </row>
    <row r="16" spans="1:7" ht="15.75" thickBot="1" x14ac:dyDescent="0.3">
      <c r="A16" s="74"/>
      <c r="B16" s="31" t="s">
        <v>16</v>
      </c>
      <c r="C16" s="32">
        <v>7</v>
      </c>
      <c r="D16" s="32">
        <v>3</v>
      </c>
      <c r="E16" s="32"/>
      <c r="F16" s="32">
        <v>10</v>
      </c>
      <c r="G16" s="33">
        <v>0.16666666666666666</v>
      </c>
    </row>
    <row r="17" spans="1:7" x14ac:dyDescent="0.25">
      <c r="A17" s="84" t="s">
        <v>37</v>
      </c>
      <c r="B17" s="37" t="s">
        <v>17</v>
      </c>
      <c r="C17" s="37">
        <v>161</v>
      </c>
      <c r="D17" s="37">
        <v>37</v>
      </c>
      <c r="E17" s="37">
        <v>17</v>
      </c>
      <c r="F17" s="37">
        <v>215</v>
      </c>
      <c r="G17" s="38">
        <v>0.64179104477611937</v>
      </c>
    </row>
    <row r="18" spans="1:7" x14ac:dyDescent="0.25">
      <c r="A18" s="85"/>
      <c r="B18" s="39" t="s">
        <v>16</v>
      </c>
      <c r="C18" s="39">
        <v>72</v>
      </c>
      <c r="D18" s="39">
        <v>35</v>
      </c>
      <c r="E18" s="39">
        <v>13</v>
      </c>
      <c r="F18" s="39">
        <v>120</v>
      </c>
      <c r="G18" s="40">
        <v>0.35820895522388058</v>
      </c>
    </row>
  </sheetData>
  <mergeCells count="8">
    <mergeCell ref="A17:A18"/>
    <mergeCell ref="A7:A8"/>
    <mergeCell ref="A3:A4"/>
    <mergeCell ref="A5:A6"/>
    <mergeCell ref="A9:A10"/>
    <mergeCell ref="A11:A12"/>
    <mergeCell ref="A13:A14"/>
    <mergeCell ref="A15:A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10</vt:i4>
      </vt:variant>
      <vt:variant>
        <vt:lpstr>Nimega vahemikud</vt:lpstr>
      </vt:variant>
      <vt:variant>
        <vt:i4>2</vt:i4>
      </vt:variant>
    </vt:vector>
  </HeadingPairs>
  <TitlesOfParts>
    <vt:vector size="12" baseType="lpstr">
      <vt:lpstr>Joonis 1</vt:lpstr>
      <vt:lpstr>Tabel 1</vt:lpstr>
      <vt:lpstr>Tabel 2</vt:lpstr>
      <vt:lpstr>Tabel 3</vt:lpstr>
      <vt:lpstr>Joonis 2</vt:lpstr>
      <vt:lpstr>Tabel 4</vt:lpstr>
      <vt:lpstr>Tabel 5</vt:lpstr>
      <vt:lpstr>Tabel 6</vt:lpstr>
      <vt:lpstr>Tabel 7</vt:lpstr>
      <vt:lpstr>Tabel 8</vt:lpstr>
      <vt:lpstr>'Joonis 1'!_ftn1</vt:lpstr>
      <vt:lpstr>'Joonis 1'!_ftnref1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Priit Tuvike</dc:creator>
  <cp:lastModifiedBy>Kristina Laurand</cp:lastModifiedBy>
  <dcterms:created xsi:type="dcterms:W3CDTF">2021-06-02T07:08:29Z</dcterms:created>
  <dcterms:modified xsi:type="dcterms:W3CDTF">2021-06-15T06:35:04Z</dcterms:modified>
</cp:coreProperties>
</file>