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one.vilumaa\Desktop\"/>
    </mc:Choice>
  </mc:AlternateContent>
  <bookViews>
    <workbookView xWindow="0" yWindow="0" windowWidth="28800" windowHeight="12300"/>
  </bookViews>
  <sheets>
    <sheet name="Tabelid" sheetId="5" r:id="rId1"/>
  </sheets>
  <calcPr calcId="162913"/>
</workbook>
</file>

<file path=xl/calcChain.xml><?xml version="1.0" encoding="utf-8"?>
<calcChain xmlns="http://schemas.openxmlformats.org/spreadsheetml/2006/main">
  <c r="B30" i="5" l="1"/>
  <c r="H29" i="5"/>
  <c r="H30" i="5" s="1"/>
  <c r="G29" i="5"/>
  <c r="G30" i="5" s="1"/>
  <c r="F29" i="5"/>
  <c r="F30" i="5" s="1"/>
  <c r="E29" i="5"/>
  <c r="E30" i="5" s="1"/>
  <c r="D29" i="5"/>
  <c r="D30" i="5" s="1"/>
  <c r="C29" i="5"/>
  <c r="C30" i="5" s="1"/>
  <c r="I28" i="5"/>
  <c r="I47" i="5" l="1"/>
  <c r="I41" i="5"/>
  <c r="I46" i="5"/>
  <c r="I38" i="5" l="1"/>
  <c r="I39" i="5"/>
  <c r="I40" i="5"/>
  <c r="I42" i="5"/>
  <c r="I43" i="5"/>
  <c r="I44" i="5"/>
  <c r="I45" i="5"/>
  <c r="I37" i="5"/>
</calcChain>
</file>

<file path=xl/sharedStrings.xml><?xml version="1.0" encoding="utf-8"?>
<sst xmlns="http://schemas.openxmlformats.org/spreadsheetml/2006/main" count="65" uniqueCount="42">
  <si>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</si>
  <si>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</si>
  <si>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</si>
  <si>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</si>
  <si>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</si>
  <si>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</si>
  <si>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</si>
  <si>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</si>
  <si>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</si>
  <si>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</si>
  <si>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</si>
  <si>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Kokku</t>
  </si>
  <si>
    <t>avalik sektor</t>
  </si>
  <si>
    <t>erasektor</t>
  </si>
  <si>
    <t>välismaised allikad</t>
  </si>
  <si>
    <t>kokku</t>
  </si>
  <si>
    <t>naiste osakaal (%)</t>
  </si>
  <si>
    <t>Tööjõukulud (tuhat eurot)</t>
  </si>
  <si>
    <t>Eesti keskmine brutopalk (eurot kuus)</t>
  </si>
  <si>
    <t>Avalik sektor</t>
  </si>
  <si>
    <t>Erasektor</t>
  </si>
  <si>
    <t>TA kulud kokku (mln EUR)</t>
  </si>
  <si>
    <t>TA kulutuste osatähtsus SKP-st (%)</t>
  </si>
  <si>
    <t>TA rahastamine riigi- ja kohalikust eelarvest, osatähtsus SKP-st (%)</t>
  </si>
  <si>
    <t>rahastaja</t>
  </si>
  <si>
    <t>% SKP-st 2017</t>
  </si>
  <si>
    <t>… aastane muutus (mln EUR)</t>
  </si>
  <si>
    <t>… aastane muutus (%)</t>
  </si>
  <si>
    <t>… aastane muutus (täistöökohti)</t>
  </si>
  <si>
    <t>4. TA-ga hõivatud avaliku sektori ja erasektori töötajate keskmise palga võrdlus Eesti keskmise palgaga</t>
  </si>
  <si>
    <t>Avaliku sektori TA töötajate palk Eesti keskmisest brutopalgast (%)</t>
  </si>
  <si>
    <t>..</t>
  </si>
  <si>
    <t>Eesti teadus- ja arendustegevuse statistika, juuli 2019</t>
  </si>
  <si>
    <t>TA töötajate keskmine brutokuupalk täistööaja ekvivalendi kohta (eurot kuus)</t>
  </si>
  <si>
    <t>osakaal 2018</t>
  </si>
  <si>
    <t>% SKP-st 2018</t>
  </si>
  <si>
    <t>muutus 2018/ 2013</t>
  </si>
  <si>
    <t>muutus 2018/ 2012</t>
  </si>
  <si>
    <t>3. Eesti teadustöötajate täistöökohtade arvud (FTE-d) avalikus sektoris</t>
  </si>
  <si>
    <t>2. Avaliku sektori TA kulutuste allikad ja osakaalud SKP-st</t>
  </si>
  <si>
    <t>1. Kulutused teadus- ja arendustegevusele ja nende rahastamine riigi- ja kohalikust eelarvest</t>
  </si>
  <si>
    <t>täistöökohtade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</si>
</sst>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\-#,##0.0\ "/>
    <numFmt numFmtId="165" formatCode="0.0%"/>
    <numFmt numFmtId="166" formatCode="#,##0_ ;\-#,##0\ "/>
    <numFmt numFmtId="167" formatCode="#,##0.00_ ;\-#,##0.00\ "/>
    <numFmt numFmtId="168" formatCode="0.0"/>
    <numFmt numFmtId="169" formatCode="0.000000"/>
  </numFmts>
  <fonts count="31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6"/>
      <color theme="7" tint="-0.499984740745262"/>
      <name val="Calibri"/>
      <family val="2"/>
      <charset val="186"/>
      <scheme val="minor"/>
    </font>
    <font>
      <sz val="8"/>
      <color rgb="FF003951"/>
      <name val="Arial"/>
      <family val="2"/>
      <charset val="186"/>
    </font>
    <font>
      <sz val="10"/>
      <name val="Arial"/>
      <family val="2"/>
      <charset val="186"/>
    </font>
    <font>
      <sz val="9"/>
      <name val="Calibri"/>
      <family val="2"/>
      <charset val="186"/>
    </font>
    <font>
      <b/>
      <sz val="9"/>
      <name val="Calibri"/>
      <family val="2"/>
      <charset val="186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14999847407452621"/>
      </left>
      <right/>
      <top/>
      <bottom/>
      <diagonal/>
    </border>
    <border>
      <left style="thin">
        <color theme="9" tint="-0.14999847407452621"/>
      </left>
      <right style="thin">
        <color theme="9" tint="-0.14999847407452621"/>
      </right>
      <top style="thin">
        <color theme="9" tint="-0.14999847407452621"/>
      </top>
      <bottom style="thin">
        <color theme="9" tint="-0.14999847407452621"/>
      </bottom>
      <diagonal/>
    </border>
    <border>
      <left/>
      <right/>
      <top/>
      <bottom style="thin">
        <color theme="9" tint="-0.14999847407452621"/>
      </bottom>
      <diagonal/>
    </border>
    <border>
      <left/>
      <right style="thin">
        <color theme="9" tint="-0.14999847407452621"/>
      </right>
      <top/>
      <bottom/>
      <diagonal/>
    </border>
    <border>
      <left style="thin">
        <color indexed="64"/>
      </left>
      <right style="thin">
        <color theme="9" tint="-0.14999847407452621"/>
      </right>
      <top style="thin">
        <color theme="9" tint="-0.14999847407452621"/>
      </top>
      <bottom style="thin">
        <color theme="9" tint="-0.14999847407452621"/>
      </bottom>
      <diagonal/>
    </border>
    <border>
      <left/>
      <right style="thin">
        <color theme="9" tint="-0.14999847407452621"/>
      </right>
      <top style="thin">
        <color theme="9" tint="-0.14999847407452621"/>
      </top>
      <bottom style="thin">
        <color theme="9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18" fillId="0" borderId="0" xfId="0" applyFont="1"/>
    <xf numFmtId="0" fontId="19" fillId="0" borderId="10" xfId="0" applyFont="1" applyBorder="1"/>
    <xf numFmtId="164" fontId="19" fillId="0" borderId="10" xfId="0" applyNumberFormat="1" applyFont="1" applyBorder="1"/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0" borderId="10" xfId="0" applyFont="1" applyBorder="1"/>
    <xf numFmtId="164" fontId="24" fillId="0" borderId="10" xfId="0" applyNumberFormat="1" applyFont="1" applyBorder="1"/>
    <xf numFmtId="0" fontId="25" fillId="33" borderId="10" xfId="0" applyFont="1" applyFill="1" applyBorder="1" applyAlignment="1">
      <alignment vertical="center" wrapText="1"/>
    </xf>
    <xf numFmtId="166" fontId="19" fillId="0" borderId="10" xfId="0" applyNumberFormat="1" applyFont="1" applyBorder="1"/>
    <xf numFmtId="0" fontId="23" fillId="34" borderId="10" xfId="0" applyFont="1" applyFill="1" applyBorder="1" applyAlignment="1">
      <alignment vertical="center" wrapText="1"/>
    </xf>
    <xf numFmtId="3" fontId="19" fillId="0" borderId="10" xfId="0" applyNumberFormat="1" applyFont="1" applyBorder="1"/>
    <xf numFmtId="3" fontId="22" fillId="35" borderId="10" xfId="0" applyNumberFormat="1" applyFont="1" applyFill="1" applyBorder="1"/>
    <xf numFmtId="9" fontId="22" fillId="35" borderId="10" xfId="1" applyNumberFormat="1" applyFont="1" applyFill="1" applyBorder="1"/>
    <xf numFmtId="165" fontId="20" fillId="0" borderId="10" xfId="1" applyNumberFormat="1" applyFont="1" applyBorder="1"/>
    <xf numFmtId="0" fontId="24" fillId="0" borderId="0" xfId="0" applyFont="1"/>
    <xf numFmtId="0" fontId="24" fillId="33" borderId="10" xfId="0" applyFont="1" applyFill="1" applyBorder="1" applyAlignment="1">
      <alignment horizontal="left" vertical="center" wrapText="1"/>
    </xf>
    <xf numFmtId="0" fontId="26" fillId="0" borderId="0" xfId="0" applyFont="1"/>
    <xf numFmtId="0" fontId="24" fillId="34" borderId="10" xfId="0" applyFont="1" applyFill="1" applyBorder="1"/>
    <xf numFmtId="0" fontId="24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165" fontId="19" fillId="0" borderId="10" xfId="1" applyNumberFormat="1" applyFont="1" applyBorder="1"/>
    <xf numFmtId="167" fontId="19" fillId="0" borderId="10" xfId="0" applyNumberFormat="1" applyFont="1" applyBorder="1"/>
    <xf numFmtId="10" fontId="19" fillId="0" borderId="10" xfId="1" applyNumberFormat="1" applyFont="1" applyBorder="1" applyAlignment="1">
      <alignment horizontal="right" vertical="center"/>
    </xf>
    <xf numFmtId="9" fontId="0" fillId="0" borderId="0" xfId="1" applyFont="1"/>
    <xf numFmtId="14" fontId="27" fillId="0" borderId="0" xfId="0" applyNumberFormat="1" applyFont="1"/>
    <xf numFmtId="0" fontId="28" fillId="0" borderId="0" xfId="0" applyFont="1"/>
    <xf numFmtId="49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/>
    <xf numFmtId="1" fontId="19" fillId="0" borderId="10" xfId="0" applyNumberFormat="1" applyFont="1" applyBorder="1"/>
    <xf numFmtId="1" fontId="24" fillId="0" borderId="10" xfId="0" applyNumberFormat="1" applyFont="1" applyBorder="1"/>
    <xf numFmtId="1" fontId="22" fillId="0" borderId="10" xfId="0" applyNumberFormat="1" applyFont="1" applyBorder="1"/>
    <xf numFmtId="1" fontId="23" fillId="0" borderId="10" xfId="0" applyNumberFormat="1" applyFont="1" applyBorder="1"/>
    <xf numFmtId="1" fontId="0" fillId="0" borderId="0" xfId="0" applyNumberFormat="1"/>
    <xf numFmtId="1" fontId="28" fillId="0" borderId="0" xfId="0" applyNumberFormat="1" applyFont="1"/>
    <xf numFmtId="164" fontId="0" fillId="0" borderId="0" xfId="0" applyNumberFormat="1"/>
    <xf numFmtId="168" fontId="0" fillId="0" borderId="0" xfId="0" applyNumberFormat="1"/>
    <xf numFmtId="0" fontId="20" fillId="0" borderId="0" xfId="0" applyFont="1"/>
    <xf numFmtId="168" fontId="28" fillId="0" borderId="0" xfId="0" applyNumberFormat="1" applyFont="1"/>
    <xf numFmtId="169" fontId="0" fillId="0" borderId="0" xfId="0" applyNumberFormat="1"/>
    <xf numFmtId="168" fontId="20" fillId="0" borderId="10" xfId="0" applyNumberFormat="1" applyFont="1" applyBorder="1"/>
    <xf numFmtId="164" fontId="20" fillId="0" borderId="10" xfId="0" applyNumberFormat="1" applyFont="1" applyBorder="1"/>
    <xf numFmtId="9" fontId="20" fillId="0" borderId="10" xfId="1" applyFont="1" applyFill="1" applyBorder="1"/>
    <xf numFmtId="10" fontId="20" fillId="0" borderId="10" xfId="1" applyNumberFormat="1" applyFont="1" applyBorder="1"/>
    <xf numFmtId="168" fontId="25" fillId="0" borderId="10" xfId="0" applyNumberFormat="1" applyFont="1" applyBorder="1"/>
    <xf numFmtId="164" fontId="25" fillId="0" borderId="10" xfId="0" applyNumberFormat="1" applyFont="1" applyBorder="1"/>
    <xf numFmtId="9" fontId="25" fillId="0" borderId="10" xfId="1" applyFont="1" applyFill="1" applyBorder="1"/>
    <xf numFmtId="0" fontId="20" fillId="0" borderId="10" xfId="0" applyFont="1" applyBorder="1"/>
    <xf numFmtId="9" fontId="20" fillId="0" borderId="0" xfId="1" applyFont="1"/>
    <xf numFmtId="10" fontId="25" fillId="0" borderId="10" xfId="0" applyNumberFormat="1" applyFont="1" applyBorder="1"/>
    <xf numFmtId="10" fontId="29" fillId="0" borderId="10" xfId="0" applyNumberFormat="1" applyFont="1" applyBorder="1" applyAlignment="1">
      <alignment horizontal="right" vertical="center"/>
    </xf>
    <xf numFmtId="10" fontId="30" fillId="0" borderId="10" xfId="0" applyNumberFormat="1" applyFont="1" applyBorder="1" applyAlignment="1">
      <alignment horizontal="right" vertical="center"/>
    </xf>
    <xf numFmtId="166" fontId="20" fillId="0" borderId="10" xfId="0" applyNumberFormat="1" applyFont="1" applyBorder="1"/>
    <xf numFmtId="1" fontId="20" fillId="0" borderId="10" xfId="0" applyNumberFormat="1" applyFont="1" applyBorder="1"/>
    <xf numFmtId="166" fontId="20" fillId="36" borderId="10" xfId="0" applyNumberFormat="1" applyFont="1" applyFill="1" applyBorder="1"/>
    <xf numFmtId="9" fontId="20" fillId="0" borderId="10" xfId="1" applyFont="1" applyBorder="1"/>
    <xf numFmtId="9" fontId="20" fillId="0" borderId="10" xfId="1" applyNumberFormat="1" applyFont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1" fontId="0" fillId="0" borderId="0" xfId="0" applyNumberFormat="1" applyBorder="1"/>
    <xf numFmtId="0" fontId="0" fillId="0" borderId="15" xfId="0" applyBorder="1"/>
    <xf numFmtId="0" fontId="0" fillId="0" borderId="16" xfId="0" applyBorder="1"/>
    <xf numFmtId="0" fontId="25" fillId="36" borderId="17" xfId="0" applyFont="1" applyFill="1" applyBorder="1" applyAlignment="1">
      <alignment vertical="center" wrapText="1"/>
    </xf>
    <xf numFmtId="9" fontId="19" fillId="36" borderId="17" xfId="1" applyFont="1" applyFill="1" applyBorder="1"/>
    <xf numFmtId="9" fontId="24" fillId="36" borderId="17" xfId="1" applyFont="1" applyFill="1" applyBorder="1"/>
    <xf numFmtId="0" fontId="28" fillId="36" borderId="17" xfId="0" applyFont="1" applyFill="1" applyBorder="1"/>
    <xf numFmtId="0" fontId="0" fillId="0" borderId="18" xfId="0" applyBorder="1"/>
    <xf numFmtId="49" fontId="24" fillId="33" borderId="10" xfId="0" applyNumberFormat="1" applyFont="1" applyFill="1" applyBorder="1" applyAlignment="1">
      <alignment horizontal="right" vertical="center"/>
    </xf>
    <xf numFmtId="49" fontId="25" fillId="33" borderId="10" xfId="0" applyNumberFormat="1" applyFont="1" applyFill="1" applyBorder="1" applyAlignment="1">
      <alignment horizontal="right" vertical="center" wrapText="1"/>
    </xf>
    <xf numFmtId="0" fontId="20" fillId="36" borderId="11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0" fillId="36" borderId="19" xfId="0" applyFont="1" applyFill="1" applyBorder="1" applyAlignment="1">
      <alignment horizontal="center"/>
    </xf>
  </cellXfs>
  <cellStyles count="43">
    <cellStyle name="20% – rõhk1" xfId="20" builtinId="30" customBuiltin="1"/>
    <cellStyle name="20% – rõhk2" xfId="24" builtinId="34" customBuiltin="1"/>
    <cellStyle name="20% – rõhk3" xfId="28" builtinId="38" customBuiltin="1"/>
    <cellStyle name="20% – rõhk4" xfId="32" builtinId="42" customBuiltin="1"/>
    <cellStyle name="20% – rõhk5" xfId="36" builtinId="46" customBuiltin="1"/>
    <cellStyle name="20% – rõhk6" xfId="40" builtinId="50" customBuiltin="1"/>
    <cellStyle name="40% – rõhk1" xfId="21" builtinId="31" customBuiltin="1"/>
    <cellStyle name="40% – rõhk2" xfId="25" builtinId="35" customBuiltin="1"/>
    <cellStyle name="40% – rõhk3" xfId="29" builtinId="39" customBuiltin="1"/>
    <cellStyle name="40% – rõhk4" xfId="33" builtinId="43" customBuiltin="1"/>
    <cellStyle name="40% – rõhk5" xfId="37" builtinId="47" customBuiltin="1"/>
    <cellStyle name="40% – rõhk6" xfId="41" builtinId="51" customBuiltin="1"/>
    <cellStyle name="60% – rõhk1" xfId="22" builtinId="32" customBuiltin="1"/>
    <cellStyle name="60% – rõhk2" xfId="26" builtinId="36" customBuiltin="1"/>
    <cellStyle name="60% – rõhk3" xfId="30" builtinId="40" customBuiltin="1"/>
    <cellStyle name="60% – rõhk4" xfId="34" builtinId="44" customBuiltin="1"/>
    <cellStyle name="60% – rõhk5" xfId="38" builtinId="48" customBuiltin="1"/>
    <cellStyle name="60% – rõhk6" xfId="42" builtinId="52" customBuiltin="1"/>
    <cellStyle name="Arvutus" xfId="12" builtinId="22" customBuiltin="1"/>
    <cellStyle name="Halb" xfId="8" builtinId="27" customBuiltin="1"/>
    <cellStyle name="Hea" xfId="7" builtinId="26" customBuiltin="1"/>
    <cellStyle name="Hoiatuse tekst" xfId="15" builtinId="11" customBuiltin="1"/>
    <cellStyle name="Kokku" xfId="18" builtinId="25" customBuiltin="1"/>
    <cellStyle name="Kontrolli lahtrit" xfId="14" builtinId="23" customBuiltin="1"/>
    <cellStyle name="Lingitud lahter" xfId="13" builtinId="24" customBuiltin="1"/>
    <cellStyle name="Märkus" xfId="16" builtinId="10" customBuiltin="1"/>
    <cellStyle name="Neutraalne" xfId="9" builtinId="28" customBuiltin="1"/>
    <cellStyle name="Normaallaad" xfId="0" builtinId="0" customBuiltin="1"/>
    <cellStyle name="Pealkiri" xfId="2" builtinId="15" customBuiltin="1"/>
    <cellStyle name="Pealkiri 1" xfId="3" builtinId="16" customBuiltin="1"/>
    <cellStyle name="Pealkiri 2" xfId="4" builtinId="17" customBuiltin="1"/>
    <cellStyle name="Pealkiri 3" xfId="5" builtinId="18" customBuiltin="1"/>
    <cellStyle name="Pealkiri 4" xfId="6" builtinId="19" customBuiltin="1"/>
    <cellStyle name="Protsent" xfId="1" builtinId="5"/>
    <cellStyle name="Rõhk1" xfId="19" builtinId="29" customBuiltin="1"/>
    <cellStyle name="Rõhk2" xfId="23" builtinId="33" customBuiltin="1"/>
    <cellStyle name="Rõhk3" xfId="27" builtinId="37" customBuiltin="1"/>
    <cellStyle name="Rõhk4" xfId="31" builtinId="41" customBuiltin="1"/>
    <cellStyle name="Rõhk5" xfId="35" builtinId="45" customBuiltin="1"/>
    <cellStyle name="Rõhk6" xfId="39" builtinId="49" customBuiltin="1"/>
    <cellStyle name="Selgitav tekst" xfId="17" builtinId="53" customBuiltin="1"/>
    <cellStyle name="Sisestus" xfId="10" builtinId="20" customBuiltin="1"/>
    <cellStyle name="Väljund" xfId="11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1</xdr:col>
      <xdr:colOff>57150</xdr:colOff>
      <xdr:row>3</xdr:row>
      <xdr:rowOff>87630</xdr:rowOff>
    </xdr:to>
    <xdr:pic>
      <xdr:nvPicPr>
        <xdr:cNvPr id="3" name="Pilt 2" descr="V:\1 ETAg ÜHINE\1 KORRAD JUHENDID VORMID\Logokasutus (ETAg ja partnerite logod ja kasutusjuhendid)\ETAg LOGO 2017\ETAG_logo_veeb ja kontor RGB_violett-mus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1857375" cy="4591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47625</xdr:colOff>
      <xdr:row>1</xdr:row>
      <xdr:rowOff>47624</xdr:rowOff>
    </xdr:from>
    <xdr:to>
      <xdr:col>20</xdr:col>
      <xdr:colOff>552450</xdr:colOff>
      <xdr:row>13</xdr:row>
      <xdr:rowOff>76200</xdr:rowOff>
    </xdr:to>
    <xdr:sp macro="" textlink="">
      <xdr:nvSpPr>
        <xdr:cNvPr id="4" name="TextBox 3"/>
        <xdr:cNvSpPr txBox="1"/>
      </xdr:nvSpPr>
      <xdr:spPr>
        <a:xfrm>
          <a:off x="8953500" y="314324"/>
          <a:ext cx="4772025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 b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Allikad: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Statistikaamet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andmed võetud 03.07.2019, ETAg-i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arvutused).</a:t>
          </a:r>
        </a:p>
        <a:p>
          <a:endParaRPr lang="et-E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Kasutatud tabelid: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RAA0012, viimati uuendatud 31.05.2019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TD052, viimati uuendatud 27.12.2018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TD071, viimati uuendatud 27.06.2019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TD01, viimati uuendatud 27.06.2019, va ettevõtlussektor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TD050, viimati uuendatud 27.06.2019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PA001, viimati uuendatud 29.05.2019</a:t>
          </a:r>
        </a:p>
        <a:p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TD078, viimati uuendatud 27.06.2019</a:t>
          </a:r>
        </a:p>
        <a:p>
          <a:endParaRPr lang="et-E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Kontakt: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Eesti Teadusagentuuri analüüsiosakond,  http://www.etag.ee/teadusagentuur/kontaktid/analuusiosakond/ </a:t>
          </a:r>
          <a:endParaRPr lang="et-EE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ETAG1">
      <a:dk1>
        <a:srgbClr val="2C2A29"/>
      </a:dk1>
      <a:lt1>
        <a:srgbClr val="FFFFFF"/>
      </a:lt1>
      <a:dk2>
        <a:srgbClr val="565554"/>
      </a:dk2>
      <a:lt2>
        <a:srgbClr val="D5D4D4"/>
      </a:lt2>
      <a:accent1>
        <a:srgbClr val="6638B6"/>
      </a:accent1>
      <a:accent2>
        <a:srgbClr val="8560C5"/>
      </a:accent2>
      <a:accent3>
        <a:srgbClr val="9474CC"/>
      </a:accent3>
      <a:accent4>
        <a:srgbClr val="E0D7F0"/>
      </a:accent4>
      <a:accent5>
        <a:srgbClr val="E8E1F4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>
      <selection activeCell="O26" sqref="O26"/>
    </sheetView>
  </sheetViews>
  <sheetFormatPr defaultRowHeight="12.75" x14ac:dyDescent="0.2"/>
  <cols>
    <col min="1" max="1" width="27.7109375" customWidth="1"/>
    <col min="2" max="6" width="8.28515625" customWidth="1"/>
    <col min="7" max="7" width="9.5703125" customWidth="1"/>
    <col min="8" max="8" width="9.28515625" customWidth="1"/>
    <col min="9" max="9" width="12" customWidth="1"/>
    <col min="10" max="11" width="8.28515625" customWidth="1"/>
    <col min="12" max="12" width="11.7109375" customWidth="1"/>
    <col min="13" max="13" width="9.5703125" bestFit="1" customWidth="1"/>
  </cols>
  <sheetData>
    <row r="1" spans="1:19" ht="21" x14ac:dyDescent="0.35">
      <c r="A1" s="17" t="s">
        <v>32</v>
      </c>
    </row>
    <row r="2" spans="1:19" ht="21" x14ac:dyDescent="0.35">
      <c r="A2" s="17"/>
    </row>
    <row r="6" spans="1:19" x14ac:dyDescent="0.2">
      <c r="A6" s="15" t="s">
        <v>40</v>
      </c>
    </row>
    <row r="7" spans="1:19" x14ac:dyDescent="0.2">
      <c r="A7" s="1"/>
      <c r="B7" s="1"/>
      <c r="C7" s="1"/>
      <c r="D7" s="1"/>
      <c r="E7" s="1"/>
      <c r="F7" s="1"/>
      <c r="G7" s="1"/>
      <c r="H7" s="1"/>
    </row>
    <row r="8" spans="1:19" x14ac:dyDescent="0.2">
      <c r="A8" s="18"/>
      <c r="B8" s="19" t="s">
        <v>0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</row>
    <row r="9" spans="1:19" x14ac:dyDescent="0.2">
      <c r="A9" s="20" t="s">
        <v>21</v>
      </c>
      <c r="B9" s="3">
        <v>173.65</v>
      </c>
      <c r="C9" s="3">
        <v>208.04</v>
      </c>
      <c r="D9" s="3">
        <v>197.4</v>
      </c>
      <c r="E9" s="3">
        <v>232.76</v>
      </c>
      <c r="F9" s="3">
        <v>384.45</v>
      </c>
      <c r="G9" s="3">
        <v>380.69</v>
      </c>
      <c r="H9" s="3">
        <v>325.94</v>
      </c>
      <c r="I9" s="3">
        <v>286.74</v>
      </c>
      <c r="J9" s="3">
        <v>302.82</v>
      </c>
      <c r="K9" s="3">
        <v>270.3</v>
      </c>
      <c r="L9" s="3">
        <v>304.31885</v>
      </c>
    </row>
    <row r="10" spans="1:19" ht="12.75" customHeight="1" x14ac:dyDescent="0.2">
      <c r="A10" s="21" t="s">
        <v>26</v>
      </c>
      <c r="B10" s="3">
        <v>22.659999999999997</v>
      </c>
      <c r="C10" s="3">
        <v>34.389999999999986</v>
      </c>
      <c r="D10" s="3">
        <v>-10.639999999999986</v>
      </c>
      <c r="E10" s="3">
        <v>35.359999999999985</v>
      </c>
      <c r="F10" s="3">
        <v>151.69</v>
      </c>
      <c r="G10" s="3">
        <v>-3.7599999999999909</v>
      </c>
      <c r="H10" s="3">
        <v>-54.75</v>
      </c>
      <c r="I10" s="3">
        <v>-39.199999999999989</v>
      </c>
      <c r="J10" s="3">
        <v>16.079999999999984</v>
      </c>
      <c r="K10" s="3">
        <v>-32.519999999999982</v>
      </c>
      <c r="L10" s="3">
        <v>34.018849999999986</v>
      </c>
    </row>
    <row r="11" spans="1:19" ht="15.75" customHeight="1" x14ac:dyDescent="0.2">
      <c r="A11" s="22" t="s">
        <v>27</v>
      </c>
      <c r="B11" s="23">
        <v>0.15007616398436979</v>
      </c>
      <c r="C11" s="23">
        <v>0.19804203858335725</v>
      </c>
      <c r="D11" s="23">
        <v>-5.1144010767160096E-2</v>
      </c>
      <c r="E11" s="23">
        <v>0.17912867274569394</v>
      </c>
      <c r="F11" s="23">
        <v>0.65170132325141783</v>
      </c>
      <c r="G11" s="23">
        <v>-9.7802054883599707E-3</v>
      </c>
      <c r="H11" s="23">
        <v>-0.14381780451285822</v>
      </c>
      <c r="I11" s="23">
        <v>-0.12026753390194511</v>
      </c>
      <c r="J11" s="23">
        <v>5.6078677547604046E-2</v>
      </c>
      <c r="K11" s="23">
        <v>-0.10739052902714478</v>
      </c>
      <c r="L11" s="23">
        <v>0.12585590085090634</v>
      </c>
    </row>
    <row r="12" spans="1:19" ht="15.75" customHeight="1" x14ac:dyDescent="0.2">
      <c r="A12" s="20" t="s">
        <v>22</v>
      </c>
      <c r="B12" s="24">
        <v>1.0688500000000001</v>
      </c>
      <c r="C12" s="24">
        <v>1.25953</v>
      </c>
      <c r="D12" s="24">
        <v>1.3954599999999999</v>
      </c>
      <c r="E12" s="24">
        <v>1.58162</v>
      </c>
      <c r="F12" s="24">
        <v>2.3065699999999998</v>
      </c>
      <c r="G12" s="24">
        <v>2.12262</v>
      </c>
      <c r="H12" s="24">
        <v>1.7216100000000001</v>
      </c>
      <c r="I12" s="24">
        <v>1.42933</v>
      </c>
      <c r="J12" s="24">
        <v>1.4662999999999999</v>
      </c>
      <c r="K12" s="24">
        <v>1.2466200000000001</v>
      </c>
      <c r="L12" s="24">
        <v>1.2886599999999999</v>
      </c>
    </row>
    <row r="13" spans="1:19" ht="26.25" customHeight="1" x14ac:dyDescent="0.2">
      <c r="A13" s="20" t="s">
        <v>23</v>
      </c>
      <c r="B13" s="25">
        <v>4.8784785042773763E-3</v>
      </c>
      <c r="C13" s="25">
        <v>6.3008351997333022E-3</v>
      </c>
      <c r="D13" s="25">
        <v>6.8121606879274297E-3</v>
      </c>
      <c r="E13" s="25">
        <v>6.98243256762695E-3</v>
      </c>
      <c r="F13" s="25">
        <v>7.5540536533746016E-3</v>
      </c>
      <c r="G13" s="25">
        <v>8.1310496634540708E-3</v>
      </c>
      <c r="H13" s="25">
        <v>8.1323082773883792E-3</v>
      </c>
      <c r="I13" s="25">
        <v>7.0708674940517108E-3</v>
      </c>
      <c r="J13" s="25">
        <v>6.7978859276875761E-3</v>
      </c>
      <c r="K13" s="25">
        <v>4.687619594486039E-3</v>
      </c>
      <c r="L13" s="25">
        <v>5.1797342811558235E-3</v>
      </c>
      <c r="S13" s="27"/>
    </row>
    <row r="14" spans="1:19" x14ac:dyDescent="0.2">
      <c r="A14" s="15"/>
    </row>
    <row r="15" spans="1:19" x14ac:dyDescent="0.2">
      <c r="A15" s="15" t="s">
        <v>39</v>
      </c>
    </row>
    <row r="17" spans="1:15" ht="24" x14ac:dyDescent="0.2">
      <c r="A17" s="16" t="s">
        <v>24</v>
      </c>
      <c r="B17" s="5">
        <v>2013</v>
      </c>
      <c r="C17" s="5">
        <v>2014</v>
      </c>
      <c r="D17" s="5">
        <v>2015</v>
      </c>
      <c r="E17" s="5">
        <v>2016</v>
      </c>
      <c r="F17" s="5">
        <v>2017</v>
      </c>
      <c r="G17" s="8">
        <v>2018</v>
      </c>
      <c r="H17" s="8" t="s">
        <v>36</v>
      </c>
      <c r="I17" s="8" t="s">
        <v>34</v>
      </c>
      <c r="J17" s="8" t="s">
        <v>25</v>
      </c>
      <c r="K17" s="8" t="s">
        <v>35</v>
      </c>
      <c r="L17" s="39"/>
      <c r="M17" s="50"/>
      <c r="N17" s="39"/>
      <c r="O17" s="39"/>
    </row>
    <row r="18" spans="1:15" x14ac:dyDescent="0.2">
      <c r="A18" s="2" t="s">
        <v>12</v>
      </c>
      <c r="B18" s="3">
        <v>137.04589999999999</v>
      </c>
      <c r="C18" s="3">
        <v>129.57130000000001</v>
      </c>
      <c r="D18" s="3">
        <v>126.46459999999999</v>
      </c>
      <c r="E18" s="3">
        <v>94.328999999999994</v>
      </c>
      <c r="F18" s="3">
        <v>117.2783</v>
      </c>
      <c r="G18" s="42">
        <v>149.32900000000001</v>
      </c>
      <c r="H18" s="43">
        <v>12.3</v>
      </c>
      <c r="I18" s="44">
        <v>0.72965177498645295</v>
      </c>
      <c r="J18" s="52">
        <v>5.0000000000000001E-3</v>
      </c>
      <c r="K18" s="45">
        <v>5.8154451281252437E-3</v>
      </c>
      <c r="L18" s="40"/>
    </row>
    <row r="19" spans="1:15" x14ac:dyDescent="0.2">
      <c r="A19" s="2" t="s">
        <v>13</v>
      </c>
      <c r="B19" s="3">
        <v>6.4821999999999997</v>
      </c>
      <c r="C19" s="3">
        <v>6.1187999999999994</v>
      </c>
      <c r="D19" s="3">
        <v>7.4044999999999996</v>
      </c>
      <c r="E19" s="3">
        <v>8.2628000000000004</v>
      </c>
      <c r="F19" s="3">
        <v>7.9785000000000004</v>
      </c>
      <c r="G19" s="42">
        <v>12.6252</v>
      </c>
      <c r="H19" s="43">
        <v>6.1</v>
      </c>
      <c r="I19" s="44">
        <v>6.1689287342438275E-2</v>
      </c>
      <c r="J19" s="52">
        <v>2.9999999999999997E-4</v>
      </c>
      <c r="K19" s="45">
        <v>4.9167380637121273E-4</v>
      </c>
      <c r="L19" s="35"/>
      <c r="M19" s="38"/>
      <c r="N19" s="37"/>
    </row>
    <row r="20" spans="1:15" x14ac:dyDescent="0.2">
      <c r="A20" s="2" t="s">
        <v>14</v>
      </c>
      <c r="B20" s="3">
        <v>23.515999999999998</v>
      </c>
      <c r="C20" s="3">
        <v>22.7926</v>
      </c>
      <c r="D20" s="3">
        <v>24.060599999999997</v>
      </c>
      <c r="E20" s="3">
        <v>24.363199999999999</v>
      </c>
      <c r="F20" s="3">
        <v>31.147500000000001</v>
      </c>
      <c r="G20" s="42">
        <v>42.703699999999998</v>
      </c>
      <c r="H20" s="43">
        <v>7.6315000000000026</v>
      </c>
      <c r="I20" s="44">
        <v>0.20865893767110869</v>
      </c>
      <c r="J20" s="52">
        <v>1.2999999999999999E-3</v>
      </c>
      <c r="K20" s="45">
        <v>1.6630461873977723E-3</v>
      </c>
      <c r="M20" s="38"/>
    </row>
    <row r="21" spans="1:15" x14ac:dyDescent="0.2">
      <c r="A21" s="6" t="s">
        <v>15</v>
      </c>
      <c r="B21" s="7">
        <v>167.04409999999999</v>
      </c>
      <c r="C21" s="7">
        <v>158.48269999999999</v>
      </c>
      <c r="D21" s="7">
        <v>157.9297</v>
      </c>
      <c r="E21" s="7">
        <v>126.955</v>
      </c>
      <c r="F21" s="7">
        <v>156.40430000000001</v>
      </c>
      <c r="G21" s="46">
        <v>204.65790000000001</v>
      </c>
      <c r="H21" s="47">
        <v>37.6</v>
      </c>
      <c r="I21" s="48">
        <v>1</v>
      </c>
      <c r="J21" s="53">
        <v>6.6E-3</v>
      </c>
      <c r="K21" s="51">
        <v>7.9701651218942286E-3</v>
      </c>
      <c r="L21" s="38"/>
      <c r="M21" s="38"/>
    </row>
    <row r="22" spans="1:15" x14ac:dyDescent="0.2">
      <c r="A22" s="2" t="s">
        <v>26</v>
      </c>
      <c r="B22" s="3">
        <v>9.3440999999999974</v>
      </c>
      <c r="C22" s="3">
        <v>-8.5613999999999919</v>
      </c>
      <c r="D22" s="3">
        <v>-0.55299999999999727</v>
      </c>
      <c r="E22" s="3">
        <v>-30.974700000000013</v>
      </c>
      <c r="F22" s="3">
        <v>29.449300000000022</v>
      </c>
      <c r="G22" s="42">
        <v>48.253600000000006</v>
      </c>
      <c r="H22" s="49"/>
      <c r="I22" s="49"/>
      <c r="J22" s="49"/>
      <c r="K22" s="49"/>
    </row>
    <row r="23" spans="1:15" x14ac:dyDescent="0.2">
      <c r="A23" s="2" t="s">
        <v>27</v>
      </c>
      <c r="B23" s="14">
        <v>5.9252377932783755E-2</v>
      </c>
      <c r="C23" s="14">
        <v>-5.1252333964503939E-2</v>
      </c>
      <c r="D23" s="14">
        <v>-3.4893398459263838E-3</v>
      </c>
      <c r="E23" s="14">
        <v>-0.19612967035332818</v>
      </c>
      <c r="F23" s="14">
        <v>0.23196644480327697</v>
      </c>
      <c r="G23" s="14">
        <v>0.30851837193734399</v>
      </c>
      <c r="H23" s="49"/>
      <c r="I23" s="49"/>
      <c r="J23" s="49"/>
      <c r="K23" s="49"/>
      <c r="L23" s="37"/>
      <c r="M23" s="38"/>
    </row>
    <row r="25" spans="1:15" x14ac:dyDescent="0.2">
      <c r="A25" s="15" t="s">
        <v>38</v>
      </c>
      <c r="J25" s="61"/>
      <c r="K25" s="60"/>
    </row>
    <row r="26" spans="1:15" x14ac:dyDescent="0.2">
      <c r="J26" s="61"/>
    </row>
    <row r="27" spans="1:15" ht="24" x14ac:dyDescent="0.2">
      <c r="A27" s="4"/>
      <c r="B27" s="70">
        <v>2012</v>
      </c>
      <c r="C27" s="70" t="s">
        <v>6</v>
      </c>
      <c r="D27" s="70" t="s">
        <v>7</v>
      </c>
      <c r="E27" s="70" t="s">
        <v>8</v>
      </c>
      <c r="F27" s="70" t="s">
        <v>9</v>
      </c>
      <c r="G27" s="70" t="s">
        <v>10</v>
      </c>
      <c r="H27" s="71">
        <v>2018</v>
      </c>
      <c r="I27" s="71" t="s">
        <v>37</v>
      </c>
      <c r="J27" s="65"/>
      <c r="K27" s="59"/>
      <c r="M27" s="41"/>
    </row>
    <row r="28" spans="1:15" x14ac:dyDescent="0.2">
      <c r="A28" s="2" t="s">
        <v>41</v>
      </c>
      <c r="B28" s="54">
        <v>3774.6</v>
      </c>
      <c r="C28" s="54">
        <v>3701.1</v>
      </c>
      <c r="D28" s="54">
        <v>3902.2</v>
      </c>
      <c r="E28" s="54">
        <v>3843.9</v>
      </c>
      <c r="F28" s="54">
        <v>3810.1000000000004</v>
      </c>
      <c r="G28" s="55">
        <v>3862.31</v>
      </c>
      <c r="H28" s="54">
        <v>3913</v>
      </c>
      <c r="I28" s="56">
        <f>H28-B28</f>
        <v>138.40000000000009</v>
      </c>
      <c r="J28" s="66"/>
      <c r="K28" s="62"/>
      <c r="M28" s="64"/>
    </row>
    <row r="29" spans="1:15" x14ac:dyDescent="0.2">
      <c r="A29" s="2" t="s">
        <v>28</v>
      </c>
      <c r="B29" s="54">
        <v>264</v>
      </c>
      <c r="C29" s="54">
        <f t="shared" ref="C29:H29" si="0">C28-B28</f>
        <v>-73.5</v>
      </c>
      <c r="D29" s="54">
        <f t="shared" si="0"/>
        <v>201.09999999999991</v>
      </c>
      <c r="E29" s="54">
        <f t="shared" si="0"/>
        <v>-58.299999999999727</v>
      </c>
      <c r="F29" s="54">
        <f t="shared" si="0"/>
        <v>-33.799999999999727</v>
      </c>
      <c r="G29" s="55">
        <f t="shared" si="0"/>
        <v>52.209999999999582</v>
      </c>
      <c r="H29" s="54">
        <f t="shared" si="0"/>
        <v>50.690000000000055</v>
      </c>
      <c r="I29" s="72"/>
      <c r="J29" s="66"/>
      <c r="K29" s="35"/>
      <c r="L29" s="36"/>
    </row>
    <row r="30" spans="1:15" x14ac:dyDescent="0.2">
      <c r="A30" s="2" t="s">
        <v>27</v>
      </c>
      <c r="B30" s="57">
        <f>B29/3511</f>
        <v>7.5192252919396185E-2</v>
      </c>
      <c r="C30" s="57">
        <f t="shared" ref="C30:H30" si="1">C29/B28</f>
        <v>-1.9472261961532348E-2</v>
      </c>
      <c r="D30" s="57">
        <f t="shared" si="1"/>
        <v>5.4335197643943671E-2</v>
      </c>
      <c r="E30" s="57">
        <f t="shared" si="1"/>
        <v>-1.4940290092768113E-2</v>
      </c>
      <c r="F30" s="57">
        <f t="shared" si="1"/>
        <v>-8.7931527875334242E-3</v>
      </c>
      <c r="G30" s="55">
        <f t="shared" si="1"/>
        <v>1.3703052413322373E-2</v>
      </c>
      <c r="H30" s="58">
        <f t="shared" si="1"/>
        <v>1.3124270190637223E-2</v>
      </c>
      <c r="I30" s="79"/>
      <c r="J30" s="67"/>
      <c r="L30" s="35"/>
      <c r="O30" s="26"/>
    </row>
    <row r="31" spans="1:15" x14ac:dyDescent="0.2">
      <c r="A31" s="2" t="s">
        <v>16</v>
      </c>
      <c r="B31" s="57">
        <v>0.52487680813861071</v>
      </c>
      <c r="C31" s="57">
        <v>0.51889978654994462</v>
      </c>
      <c r="D31" s="57">
        <v>0.53644648092338609</v>
      </c>
      <c r="E31" s="57">
        <v>0.53778714326595389</v>
      </c>
      <c r="F31" s="57">
        <v>0.52184982021469251</v>
      </c>
      <c r="G31" s="57">
        <v>0.52468859309584159</v>
      </c>
      <c r="H31" s="57">
        <v>0.52614683119830696</v>
      </c>
      <c r="I31" s="73"/>
      <c r="J31" s="68"/>
      <c r="K31" s="63"/>
      <c r="L31" s="28"/>
      <c r="M31" s="26"/>
      <c r="N31" s="26"/>
    </row>
    <row r="32" spans="1:15" x14ac:dyDescent="0.2">
      <c r="J32" s="61"/>
      <c r="L32" s="26"/>
      <c r="M32" s="26"/>
      <c r="N32" s="26"/>
    </row>
    <row r="33" spans="1:10" x14ac:dyDescent="0.2">
      <c r="A33" s="15" t="s">
        <v>29</v>
      </c>
      <c r="J33" s="61"/>
    </row>
    <row r="34" spans="1:10" x14ac:dyDescent="0.2">
      <c r="J34" s="61"/>
    </row>
    <row r="35" spans="1:10" ht="39.75" customHeight="1" x14ac:dyDescent="0.2">
      <c r="A35" s="74"/>
      <c r="B35" s="75" t="s">
        <v>17</v>
      </c>
      <c r="C35" s="75"/>
      <c r="D35" s="75"/>
      <c r="E35" s="76" t="s">
        <v>33</v>
      </c>
      <c r="F35" s="76"/>
      <c r="G35" s="76"/>
      <c r="H35" s="77" t="s">
        <v>18</v>
      </c>
      <c r="I35" s="78" t="s">
        <v>30</v>
      </c>
      <c r="J35" s="69"/>
    </row>
    <row r="36" spans="1:10" ht="57.75" customHeight="1" x14ac:dyDescent="0.2">
      <c r="A36" s="74"/>
      <c r="B36" s="10" t="s">
        <v>19</v>
      </c>
      <c r="C36" s="10" t="s">
        <v>20</v>
      </c>
      <c r="D36" s="10" t="s">
        <v>11</v>
      </c>
      <c r="E36" s="10" t="s">
        <v>19</v>
      </c>
      <c r="F36" s="10" t="s">
        <v>20</v>
      </c>
      <c r="G36" s="10" t="s">
        <v>11</v>
      </c>
      <c r="H36" s="77"/>
      <c r="I36" s="78"/>
    </row>
    <row r="37" spans="1:10" x14ac:dyDescent="0.2">
      <c r="A37" s="29">
        <v>2008</v>
      </c>
      <c r="B37" s="11">
        <v>51806.8</v>
      </c>
      <c r="C37" s="11">
        <v>45143.5</v>
      </c>
      <c r="D37" s="11">
        <v>96950.3</v>
      </c>
      <c r="E37" s="12">
        <v>1028.6708288135339</v>
      </c>
      <c r="F37" s="33">
        <v>1442.1563663411134</v>
      </c>
      <c r="G37" s="34">
        <v>1187.1615595930336</v>
      </c>
      <c r="H37" s="9">
        <v>825.22721000000001</v>
      </c>
      <c r="I37" s="13">
        <f>E37/H37</f>
        <v>1.2465304298600792</v>
      </c>
      <c r="J37" s="26"/>
    </row>
    <row r="38" spans="1:10" x14ac:dyDescent="0.2">
      <c r="A38" s="30" t="s">
        <v>2</v>
      </c>
      <c r="B38" s="11">
        <v>52244.600000000006</v>
      </c>
      <c r="C38" s="11">
        <v>48043.1</v>
      </c>
      <c r="D38" s="11">
        <v>100287.70000000001</v>
      </c>
      <c r="E38" s="12">
        <v>955.39927594426035</v>
      </c>
      <c r="F38" s="33">
        <v>1477.9319256060271</v>
      </c>
      <c r="G38" s="34">
        <v>1150.2135810608659</v>
      </c>
      <c r="H38" s="9">
        <v>783.81245999999999</v>
      </c>
      <c r="I38" s="13">
        <f t="shared" ref="I38:I45" si="2">E38/H38</f>
        <v>1.2189131006468823</v>
      </c>
      <c r="J38" s="26"/>
    </row>
    <row r="39" spans="1:10" x14ac:dyDescent="0.2">
      <c r="A39" s="30" t="s">
        <v>3</v>
      </c>
      <c r="B39" s="11">
        <v>55575.6</v>
      </c>
      <c r="C39" s="11">
        <v>53920.9</v>
      </c>
      <c r="D39" s="11">
        <v>109496.5</v>
      </c>
      <c r="E39" s="12">
        <v>1069.3441994386385</v>
      </c>
      <c r="F39" s="33">
        <v>1645.8231768325684</v>
      </c>
      <c r="G39" s="34">
        <v>1292.2390630783693</v>
      </c>
      <c r="H39" s="9">
        <v>792.31271000000004</v>
      </c>
      <c r="I39" s="13">
        <f t="shared" si="2"/>
        <v>1.3496491801054642</v>
      </c>
      <c r="J39" s="26"/>
    </row>
    <row r="40" spans="1:10" x14ac:dyDescent="0.2">
      <c r="A40" s="30" t="s">
        <v>4</v>
      </c>
      <c r="B40" s="11">
        <v>64022.8</v>
      </c>
      <c r="C40" s="11">
        <v>59060.299999999996</v>
      </c>
      <c r="D40" s="11">
        <v>123083.1</v>
      </c>
      <c r="E40" s="12">
        <v>1135.7397986252877</v>
      </c>
      <c r="F40" s="33">
        <v>1661.9501964062845</v>
      </c>
      <c r="G40" s="34">
        <v>1339.179153555815</v>
      </c>
      <c r="H40" s="9">
        <v>839</v>
      </c>
      <c r="I40" s="13">
        <f t="shared" si="2"/>
        <v>1.3536827158823452</v>
      </c>
      <c r="J40" s="26"/>
    </row>
    <row r="41" spans="1:10" x14ac:dyDescent="0.2">
      <c r="A41" s="30" t="s">
        <v>5</v>
      </c>
      <c r="B41" s="11">
        <v>71871.199999999997</v>
      </c>
      <c r="C41" s="11">
        <v>74040.600000000006</v>
      </c>
      <c r="D41" s="11">
        <v>145911.79999999999</v>
      </c>
      <c r="E41" s="12">
        <v>1185.8959914870093</v>
      </c>
      <c r="F41" s="33">
        <v>2216.9114986638638</v>
      </c>
      <c r="G41" s="34">
        <v>1552.2291220301242</v>
      </c>
      <c r="H41" s="9">
        <v>887</v>
      </c>
      <c r="I41" s="13">
        <f>E41/H41</f>
        <v>1.3369740603010252</v>
      </c>
      <c r="J41" s="26"/>
    </row>
    <row r="42" spans="1:10" x14ac:dyDescent="0.2">
      <c r="A42" s="30" t="s">
        <v>6</v>
      </c>
      <c r="B42" s="11">
        <v>78288.7</v>
      </c>
      <c r="C42" s="11">
        <v>72149.2</v>
      </c>
      <c r="D42" s="11">
        <v>150437.9</v>
      </c>
      <c r="E42" s="12">
        <v>1317.4401738951631</v>
      </c>
      <c r="F42" s="33">
        <v>2083.1660141246393</v>
      </c>
      <c r="G42" s="34">
        <v>1599.3949057170544</v>
      </c>
      <c r="H42" s="9">
        <v>949</v>
      </c>
      <c r="I42" s="13">
        <f t="shared" si="2"/>
        <v>1.3882404361382119</v>
      </c>
      <c r="J42" s="26"/>
    </row>
    <row r="43" spans="1:10" x14ac:dyDescent="0.2">
      <c r="A43" s="30" t="s">
        <v>7</v>
      </c>
      <c r="B43" s="11">
        <v>77834.8</v>
      </c>
      <c r="C43" s="11">
        <v>72514.3</v>
      </c>
      <c r="D43" s="11">
        <v>150349.1</v>
      </c>
      <c r="E43" s="12">
        <v>1242.3012715707212</v>
      </c>
      <c r="F43" s="33">
        <v>2384.5494044340062</v>
      </c>
      <c r="G43" s="34">
        <v>1615.5489103069726</v>
      </c>
      <c r="H43" s="9">
        <v>1005</v>
      </c>
      <c r="I43" s="13">
        <f t="shared" si="2"/>
        <v>1.2361206682295733</v>
      </c>
      <c r="J43" s="26"/>
    </row>
    <row r="44" spans="1:10" x14ac:dyDescent="0.2">
      <c r="A44" s="30" t="s">
        <v>8</v>
      </c>
      <c r="B44" s="11">
        <v>78016.800000000003</v>
      </c>
      <c r="C44" s="11">
        <v>86237.200000000012</v>
      </c>
      <c r="D44" s="11">
        <v>164254</v>
      </c>
      <c r="E44" s="12">
        <v>1264.0920284817546</v>
      </c>
      <c r="F44" s="33">
        <v>2997.0573112959619</v>
      </c>
      <c r="G44" s="34">
        <v>1815.1294811665202</v>
      </c>
      <c r="H44" s="9">
        <v>1065</v>
      </c>
      <c r="I44" s="13">
        <f t="shared" si="2"/>
        <v>1.1869408718138541</v>
      </c>
      <c r="J44" s="26"/>
    </row>
    <row r="45" spans="1:10" x14ac:dyDescent="0.2">
      <c r="A45" s="30" t="s">
        <v>9</v>
      </c>
      <c r="B45" s="11">
        <v>72452.5</v>
      </c>
      <c r="C45" s="11">
        <v>88153.400000000009</v>
      </c>
      <c r="D45" s="11">
        <v>160605.90000000002</v>
      </c>
      <c r="E45" s="12">
        <v>1184.3488474311457</v>
      </c>
      <c r="F45" s="33">
        <v>2799.210360353426</v>
      </c>
      <c r="G45" s="34">
        <v>1733.147144484903</v>
      </c>
      <c r="H45" s="9">
        <v>1146</v>
      </c>
      <c r="I45" s="13">
        <f t="shared" si="2"/>
        <v>1.0334632176537049</v>
      </c>
      <c r="J45" s="26"/>
    </row>
    <row r="46" spans="1:10" x14ac:dyDescent="0.2">
      <c r="A46" s="30" t="s">
        <v>10</v>
      </c>
      <c r="B46" s="11">
        <v>81857.7</v>
      </c>
      <c r="C46" s="11">
        <v>88870</v>
      </c>
      <c r="D46" s="11">
        <v>170727.7</v>
      </c>
      <c r="E46" s="12">
        <v>1320.0033999960037</v>
      </c>
      <c r="F46" s="31">
        <v>2333.0659301299479</v>
      </c>
      <c r="G46" s="32">
        <v>1826.53</v>
      </c>
      <c r="H46" s="9">
        <v>1221</v>
      </c>
      <c r="I46" s="13">
        <f>E46/H46</f>
        <v>1.0810838656805928</v>
      </c>
      <c r="J46" s="26"/>
    </row>
    <row r="47" spans="1:10" x14ac:dyDescent="0.2">
      <c r="A47" s="30">
        <v>2018</v>
      </c>
      <c r="B47" s="11">
        <v>93093.200000000012</v>
      </c>
      <c r="C47" s="11" t="s">
        <v>31</v>
      </c>
      <c r="D47" s="11" t="s">
        <v>31</v>
      </c>
      <c r="E47" s="12">
        <v>1481.7357240967631</v>
      </c>
      <c r="F47" s="31" t="s">
        <v>31</v>
      </c>
      <c r="G47" s="32" t="s">
        <v>31</v>
      </c>
      <c r="H47" s="9">
        <v>1310</v>
      </c>
      <c r="I47" s="13">
        <f>E47/H47</f>
        <v>1.1310959725929488</v>
      </c>
    </row>
  </sheetData>
  <mergeCells count="6">
    <mergeCell ref="A35:A36"/>
    <mergeCell ref="B35:D35"/>
    <mergeCell ref="E35:G35"/>
    <mergeCell ref="H35:H36"/>
    <mergeCell ref="I35:I36"/>
    <mergeCell ref="I29:I31"/>
  </mergeCells>
  <pageMargins left="0.7" right="0.7" top="0.75" bottom="0.75" header="0.3" footer="0.3"/>
  <pageSetup paperSize="9" orientation="portrait" r:id="rId1"/>
  <ignoredErrors>
    <ignoredError sqref="E27:G27 C27:D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Tabelid</vt:lpstr>
    </vt:vector>
  </TitlesOfParts>
  <Company>STAT_EE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 andmebaas</dc:creator>
  <cp:lastModifiedBy>Loone Vilumaa</cp:lastModifiedBy>
  <dcterms:created xsi:type="dcterms:W3CDTF">2018-08-23T09:34:40Z</dcterms:created>
  <dcterms:modified xsi:type="dcterms:W3CDTF">2019-07-03T12:13:54Z</dcterms:modified>
</cp:coreProperties>
</file>