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 ADMIN\KOMMUNIKATSIOON\Pressiteated\2017\"/>
    </mc:Choice>
  </mc:AlternateContent>
  <bookViews>
    <workbookView xWindow="720" yWindow="345" windowWidth="19875" windowHeight="9315"/>
  </bookViews>
  <sheets>
    <sheet name="2005-2017" sheetId="1" r:id="rId1"/>
  </sheets>
  <calcPr calcId="152511"/>
</workbook>
</file>

<file path=xl/calcChain.xml><?xml version="1.0" encoding="utf-8"?>
<calcChain xmlns="http://schemas.openxmlformats.org/spreadsheetml/2006/main">
  <c r="U15" i="1" l="1"/>
  <c r="S15" i="1"/>
  <c r="Q15" i="1"/>
  <c r="O15" i="1"/>
  <c r="M15" i="1"/>
  <c r="J15" i="1"/>
  <c r="H15" i="1"/>
  <c r="F15" i="1"/>
  <c r="D15" i="1"/>
  <c r="F46" i="1"/>
  <c r="B16" i="1" l="1"/>
  <c r="U14" i="1" l="1"/>
  <c r="S14" i="1"/>
  <c r="O14" i="1"/>
  <c r="Q14" i="1"/>
  <c r="M14" i="1"/>
  <c r="B30" i="1" l="1"/>
  <c r="J14" i="1" l="1"/>
  <c r="H14" i="1"/>
  <c r="F14" i="1"/>
  <c r="D14" i="1"/>
  <c r="F45" i="1" l="1"/>
  <c r="U13" i="1" l="1"/>
  <c r="S13" i="1"/>
  <c r="Q13" i="1"/>
  <c r="O13" i="1"/>
  <c r="M13" i="1"/>
  <c r="F44" i="1" l="1"/>
  <c r="J13" i="1"/>
  <c r="H13" i="1"/>
  <c r="F13" i="1"/>
  <c r="D13" i="1"/>
  <c r="S12" i="1" l="1"/>
  <c r="Q12" i="1"/>
  <c r="O12" i="1"/>
  <c r="M12" i="1"/>
  <c r="F34" i="1" l="1"/>
  <c r="J12" i="1" l="1"/>
  <c r="H12" i="1"/>
  <c r="F12" i="1"/>
  <c r="D12" i="1"/>
  <c r="F43" i="1"/>
  <c r="S11" i="1" l="1"/>
  <c r="Q11" i="1"/>
  <c r="O11" i="1"/>
  <c r="M11" i="1"/>
  <c r="J11" i="1"/>
  <c r="H11" i="1"/>
  <c r="F11" i="1"/>
  <c r="D11" i="1"/>
  <c r="F42" i="1"/>
  <c r="S10" i="1" l="1"/>
  <c r="Q10" i="1"/>
  <c r="O10" i="1"/>
  <c r="M10" i="1"/>
  <c r="J10" i="1"/>
  <c r="H10" i="1"/>
  <c r="F10" i="1"/>
  <c r="D10" i="1"/>
  <c r="F41" i="1"/>
  <c r="F36" i="1"/>
  <c r="F37" i="1"/>
  <c r="F38" i="1"/>
  <c r="F39" i="1"/>
  <c r="F40" i="1"/>
  <c r="F35" i="1"/>
  <c r="M9" i="1"/>
  <c r="O9" i="1"/>
  <c r="Q9" i="1"/>
  <c r="S9" i="1"/>
  <c r="F9" i="1"/>
  <c r="D9" i="1"/>
  <c r="H9" i="1"/>
  <c r="J9" i="1"/>
  <c r="I24" i="1"/>
  <c r="H24" i="1"/>
  <c r="I23" i="1"/>
  <c r="H23" i="1"/>
  <c r="I22" i="1"/>
  <c r="H22" i="1"/>
  <c r="I21" i="1"/>
  <c r="H21" i="1"/>
  <c r="I20" i="1"/>
  <c r="H20" i="1"/>
  <c r="I19" i="1"/>
  <c r="H19" i="1"/>
  <c r="S8" i="1"/>
  <c r="Q8" i="1"/>
  <c r="O8" i="1"/>
  <c r="M8" i="1"/>
  <c r="J8" i="1"/>
  <c r="H8" i="1"/>
  <c r="F8" i="1"/>
  <c r="D8" i="1"/>
  <c r="S7" i="1"/>
  <c r="Q7" i="1"/>
  <c r="O7" i="1"/>
  <c r="M7" i="1"/>
  <c r="J7" i="1"/>
  <c r="H7" i="1"/>
  <c r="F7" i="1"/>
  <c r="D7" i="1"/>
  <c r="S6" i="1"/>
  <c r="Q6" i="1"/>
  <c r="O6" i="1"/>
  <c r="M6" i="1"/>
  <c r="J6" i="1"/>
  <c r="H6" i="1"/>
  <c r="F6" i="1"/>
  <c r="D6" i="1"/>
  <c r="S5" i="1"/>
  <c r="Q5" i="1"/>
  <c r="O5" i="1"/>
  <c r="M5" i="1"/>
  <c r="J5" i="1"/>
  <c r="H5" i="1"/>
  <c r="F5" i="1"/>
  <c r="D5" i="1"/>
  <c r="S4" i="1"/>
  <c r="Q4" i="1"/>
  <c r="O4" i="1"/>
  <c r="M4" i="1"/>
  <c r="J4" i="1"/>
  <c r="H4" i="1"/>
  <c r="F4" i="1"/>
  <c r="D4" i="1"/>
  <c r="S3" i="1"/>
  <c r="Q3" i="1"/>
  <c r="O3" i="1"/>
  <c r="M3" i="1"/>
  <c r="J3" i="1"/>
  <c r="H3" i="1"/>
  <c r="F3" i="1"/>
  <c r="D3" i="1"/>
</calcChain>
</file>

<file path=xl/sharedStrings.xml><?xml version="1.0" encoding="utf-8"?>
<sst xmlns="http://schemas.openxmlformats.org/spreadsheetml/2006/main" count="61" uniqueCount="41">
  <si>
    <t>Aasta</t>
  </si>
  <si>
    <t>töid</t>
  </si>
  <si>
    <t>Tartu Ülikool</t>
  </si>
  <si>
    <t>%</t>
  </si>
  <si>
    <t>Tallinna Tehnikaülikool</t>
  </si>
  <si>
    <t>Eesti Maaülikool</t>
  </si>
  <si>
    <t>Tallinna Ülikool</t>
  </si>
  <si>
    <t>preemiaid</t>
  </si>
  <si>
    <t>tänukirju</t>
  </si>
  <si>
    <t>7 välisülikooli</t>
  </si>
  <si>
    <t>16 välisülikooli</t>
  </si>
  <si>
    <t>Töid kokku</t>
  </si>
  <si>
    <t>Bac</t>
  </si>
  <si>
    <t>MSc</t>
  </si>
  <si>
    <t>PhD</t>
  </si>
  <si>
    <t>Osalevaid koole</t>
  </si>
  <si>
    <t>preemiafond</t>
  </si>
  <si>
    <t>per osaleja</t>
  </si>
  <si>
    <t>per preemia</t>
  </si>
  <si>
    <t>2005</t>
  </si>
  <si>
    <t>2006</t>
  </si>
  <si>
    <t>2007</t>
  </si>
  <si>
    <t>2008</t>
  </si>
  <si>
    <t>2009</t>
  </si>
  <si>
    <t>2010</t>
  </si>
  <si>
    <t>Ühiskonnateadused ja kultuur</t>
  </si>
  <si>
    <t>Terviseuuringud</t>
  </si>
  <si>
    <t>Loodusteadused ja tehnika</t>
  </si>
  <si>
    <t>2011</t>
  </si>
  <si>
    <t>11 välisülikooli</t>
  </si>
  <si>
    <t>Bio- ja keskonnateadused</t>
  </si>
  <si>
    <t>14 välisülikooli</t>
  </si>
  <si>
    <t>kokku</t>
  </si>
  <si>
    <t>2013</t>
  </si>
  <si>
    <t>17 välisülikooli</t>
  </si>
  <si>
    <t>2014</t>
  </si>
  <si>
    <t>2015</t>
  </si>
  <si>
    <t>18 välisülikooli</t>
  </si>
  <si>
    <t>välisülikoolid</t>
  </si>
  <si>
    <t>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</si>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</sst>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Font="1" applyBorder="1"/>
    <xf numFmtId="0" fontId="0" fillId="0" borderId="1" xfId="0" applyBorder="1"/>
    <xf numFmtId="1" fontId="0" fillId="0" borderId="1" xfId="0" applyNumberFormat="1" applyBorder="1"/>
    <xf numFmtId="0" fontId="1" fillId="0" borderId="1" xfId="0" applyFont="1" applyBorder="1"/>
    <xf numFmtId="0" fontId="0" fillId="0" borderId="0" xfId="0" applyFont="1"/>
    <xf numFmtId="49" fontId="1" fillId="0" borderId="1" xfId="0" applyNumberFormat="1" applyFont="1" applyBorder="1"/>
    <xf numFmtId="2" fontId="0" fillId="0" borderId="1" xfId="0" applyNumberFormat="1" applyBorder="1"/>
    <xf numFmtId="2" fontId="0" fillId="0" borderId="1" xfId="0" applyNumberFormat="1" applyFill="1" applyBorder="1"/>
    <xf numFmtId="1" fontId="0" fillId="0" borderId="1" xfId="0" applyNumberFormat="1" applyFill="1" applyBorder="1"/>
    <xf numFmtId="0" fontId="1" fillId="0" borderId="1" xfId="0" applyFont="1" applyFill="1" applyBorder="1"/>
    <xf numFmtId="0" fontId="0" fillId="0" borderId="1" xfId="0" applyFill="1" applyBorder="1"/>
    <xf numFmtId="0" fontId="1" fillId="0" borderId="0" xfId="0" applyFont="1"/>
    <xf numFmtId="4" fontId="0" fillId="0" borderId="1" xfId="0" applyNumberFormat="1" applyBorder="1"/>
    <xf numFmtId="3" fontId="0" fillId="0" borderId="0" xfId="0" applyNumberFormat="1" applyBorder="1"/>
    <xf numFmtId="1" fontId="0" fillId="0" borderId="0" xfId="0" applyNumberFormat="1"/>
    <xf numFmtId="2" fontId="0" fillId="0" borderId="0" xfId="0" applyNumberFormat="1"/>
    <xf numFmtId="4" fontId="0" fillId="0" borderId="0" xfId="0" applyNumberFormat="1" applyBorder="1"/>
    <xf numFmtId="3" fontId="0" fillId="0" borderId="2" xfId="0" applyNumberForma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49" fontId="1" fillId="0" borderId="1" xfId="0" applyNumberFormat="1" applyFont="1" applyFill="1" applyBorder="1"/>
    <xf numFmtId="1" fontId="1" fillId="0" borderId="1" xfId="0" applyNumberFormat="1" applyFont="1" applyBorder="1"/>
    <xf numFmtId="2" fontId="1" fillId="0" borderId="1" xfId="0" applyNumberFormat="1" applyFont="1" applyBorder="1"/>
    <xf numFmtId="49" fontId="1" fillId="0" borderId="0" xfId="0" applyNumberFormat="1" applyFont="1" applyBorder="1"/>
    <xf numFmtId="0" fontId="1" fillId="0" borderId="0" xfId="0" applyFont="1" applyFill="1" applyBorder="1"/>
    <xf numFmtId="1" fontId="0" fillId="0" borderId="0" xfId="0" applyNumberFormat="1" applyBorder="1"/>
    <xf numFmtId="0" fontId="1" fillId="0" borderId="5" xfId="0" applyFont="1" applyFill="1" applyBorder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Tööde jaotus valdkonniti 2005-2017</a:t>
            </a:r>
          </a:p>
        </c:rich>
      </c:tx>
      <c:layout>
        <c:manualLayout>
          <c:xMode val="edge"/>
          <c:yMode val="edge"/>
          <c:x val="0.31912761136404438"/>
          <c:y val="1.145489541512979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'2005-2017'!$B$33</c:f>
              <c:strCache>
                <c:ptCount val="1"/>
                <c:pt idx="0">
                  <c:v>Bio- ja keskonnateadused</c:v>
                </c:pt>
              </c:strCache>
            </c:strRef>
          </c:tx>
          <c:invertIfNegative val="0"/>
          <c:cat>
            <c:numRef>
              <c:f>'2005-2017'!$A$34:$A$46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'2005-2017'!$B$34:$B$46</c:f>
              <c:numCache>
                <c:formatCode>General</c:formatCode>
                <c:ptCount val="13"/>
                <c:pt idx="0">
                  <c:v>61</c:v>
                </c:pt>
                <c:pt idx="1">
                  <c:v>54</c:v>
                </c:pt>
                <c:pt idx="2">
                  <c:v>79</c:v>
                </c:pt>
                <c:pt idx="3">
                  <c:v>75</c:v>
                </c:pt>
                <c:pt idx="4">
                  <c:v>93</c:v>
                </c:pt>
                <c:pt idx="5">
                  <c:v>77</c:v>
                </c:pt>
                <c:pt idx="6">
                  <c:v>63</c:v>
                </c:pt>
                <c:pt idx="7">
                  <c:v>79</c:v>
                </c:pt>
                <c:pt idx="8">
                  <c:v>87</c:v>
                </c:pt>
                <c:pt idx="9">
                  <c:v>81</c:v>
                </c:pt>
                <c:pt idx="10">
                  <c:v>86</c:v>
                </c:pt>
                <c:pt idx="11">
                  <c:v>70</c:v>
                </c:pt>
                <c:pt idx="12">
                  <c:v>61</c:v>
                </c:pt>
              </c:numCache>
            </c:numRef>
          </c:val>
        </c:ser>
        <c:ser>
          <c:idx val="2"/>
          <c:order val="1"/>
          <c:tx>
            <c:strRef>
              <c:f>'2005-2017'!$C$33</c:f>
              <c:strCache>
                <c:ptCount val="1"/>
                <c:pt idx="0">
                  <c:v>Ühiskonnateadused ja kultuur</c:v>
                </c:pt>
              </c:strCache>
            </c:strRef>
          </c:tx>
          <c:invertIfNegative val="0"/>
          <c:cat>
            <c:numRef>
              <c:f>'2005-2017'!$A$34:$A$46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'2005-2017'!$C$34:$C$46</c:f>
              <c:numCache>
                <c:formatCode>General</c:formatCode>
                <c:ptCount val="13"/>
                <c:pt idx="0">
                  <c:v>102</c:v>
                </c:pt>
                <c:pt idx="1">
                  <c:v>121</c:v>
                </c:pt>
                <c:pt idx="2">
                  <c:v>142</c:v>
                </c:pt>
                <c:pt idx="3">
                  <c:v>149</c:v>
                </c:pt>
                <c:pt idx="4">
                  <c:v>184</c:v>
                </c:pt>
                <c:pt idx="5">
                  <c:v>205</c:v>
                </c:pt>
                <c:pt idx="6">
                  <c:v>188</c:v>
                </c:pt>
                <c:pt idx="7">
                  <c:v>206</c:v>
                </c:pt>
                <c:pt idx="8">
                  <c:v>203</c:v>
                </c:pt>
                <c:pt idx="9">
                  <c:v>226</c:v>
                </c:pt>
                <c:pt idx="10">
                  <c:v>258</c:v>
                </c:pt>
                <c:pt idx="11">
                  <c:v>235</c:v>
                </c:pt>
                <c:pt idx="12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'2005-2017'!$D$33</c:f>
              <c:strCache>
                <c:ptCount val="1"/>
                <c:pt idx="0">
                  <c:v>Terviseuuringud</c:v>
                </c:pt>
              </c:strCache>
            </c:strRef>
          </c:tx>
          <c:invertIfNegative val="0"/>
          <c:cat>
            <c:numRef>
              <c:f>'2005-2017'!$A$34:$A$46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'2005-2017'!$D$34:$D$46</c:f>
              <c:numCache>
                <c:formatCode>General</c:formatCode>
                <c:ptCount val="13"/>
                <c:pt idx="0">
                  <c:v>13</c:v>
                </c:pt>
                <c:pt idx="1">
                  <c:v>19</c:v>
                </c:pt>
                <c:pt idx="2">
                  <c:v>33</c:v>
                </c:pt>
                <c:pt idx="3">
                  <c:v>29</c:v>
                </c:pt>
                <c:pt idx="4">
                  <c:v>33</c:v>
                </c:pt>
                <c:pt idx="5">
                  <c:v>42</c:v>
                </c:pt>
                <c:pt idx="6">
                  <c:v>29</c:v>
                </c:pt>
                <c:pt idx="7">
                  <c:v>38</c:v>
                </c:pt>
                <c:pt idx="8">
                  <c:v>38</c:v>
                </c:pt>
                <c:pt idx="9">
                  <c:v>47</c:v>
                </c:pt>
                <c:pt idx="10">
                  <c:v>42</c:v>
                </c:pt>
                <c:pt idx="11">
                  <c:v>61</c:v>
                </c:pt>
                <c:pt idx="12">
                  <c:v>65</c:v>
                </c:pt>
              </c:numCache>
            </c:numRef>
          </c:val>
        </c:ser>
        <c:ser>
          <c:idx val="4"/>
          <c:order val="3"/>
          <c:tx>
            <c:strRef>
              <c:f>'2005-2017'!$E$33</c:f>
              <c:strCache>
                <c:ptCount val="1"/>
                <c:pt idx="0">
                  <c:v>Loodusteadused ja tehnika</c:v>
                </c:pt>
              </c:strCache>
            </c:strRef>
          </c:tx>
          <c:invertIfNegative val="0"/>
          <c:cat>
            <c:numRef>
              <c:f>'2005-2017'!$A$34:$A$46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'2005-2017'!$E$34:$E$46</c:f>
              <c:numCache>
                <c:formatCode>General</c:formatCode>
                <c:ptCount val="13"/>
                <c:pt idx="0">
                  <c:v>89</c:v>
                </c:pt>
                <c:pt idx="1">
                  <c:v>71</c:v>
                </c:pt>
                <c:pt idx="2">
                  <c:v>82</c:v>
                </c:pt>
                <c:pt idx="3">
                  <c:v>106</c:v>
                </c:pt>
                <c:pt idx="4">
                  <c:v>107</c:v>
                </c:pt>
                <c:pt idx="5">
                  <c:v>114</c:v>
                </c:pt>
                <c:pt idx="6">
                  <c:v>91</c:v>
                </c:pt>
                <c:pt idx="7">
                  <c:v>125</c:v>
                </c:pt>
                <c:pt idx="8">
                  <c:v>145</c:v>
                </c:pt>
                <c:pt idx="9">
                  <c:v>157</c:v>
                </c:pt>
                <c:pt idx="10">
                  <c:v>180</c:v>
                </c:pt>
                <c:pt idx="11">
                  <c:v>127</c:v>
                </c:pt>
                <c:pt idx="12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239927744"/>
        <c:axId val="-239925568"/>
        <c:axId val="0"/>
      </c:bar3DChart>
      <c:catAx>
        <c:axId val="-23992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39925568"/>
        <c:crosses val="autoZero"/>
        <c:auto val="1"/>
        <c:lblAlgn val="ctr"/>
        <c:lblOffset val="100"/>
        <c:noMultiLvlLbl val="0"/>
      </c:catAx>
      <c:valAx>
        <c:axId val="-239925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t-EE"/>
                  <a:t>Estitatud</a:t>
                </a:r>
                <a:r>
                  <a:rPr lang="et-EE" baseline="0"/>
                  <a:t> tööde arv</a:t>
                </a:r>
                <a:endParaRPr lang="et-EE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399277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 sz="1400" baseline="0"/>
              <a:t>2005-2017 ÜTK esitatud tööde arv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02011982337277"/>
          <c:y val="8.1218397180478699E-2"/>
          <c:w val="0.83223983617627373"/>
          <c:h val="0.7114949622051470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'2005-2017'!$C$2</c:f>
              <c:strCache>
                <c:ptCount val="1"/>
                <c:pt idx="0">
                  <c:v>Tartu Ülikool</c:v>
                </c:pt>
              </c:strCache>
            </c:strRef>
          </c:tx>
          <c:invertIfNegative val="0"/>
          <c:cat>
            <c:strRef>
              <c:f>'2005-2017'!$A$3:$A$15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'2005-2017'!$C$3:$C$15</c:f>
              <c:numCache>
                <c:formatCode>General</c:formatCode>
                <c:ptCount val="13"/>
                <c:pt idx="0">
                  <c:v>136</c:v>
                </c:pt>
                <c:pt idx="1">
                  <c:v>124</c:v>
                </c:pt>
                <c:pt idx="2">
                  <c:v>183</c:v>
                </c:pt>
                <c:pt idx="3">
                  <c:v>191</c:v>
                </c:pt>
                <c:pt idx="4">
                  <c:v>228</c:v>
                </c:pt>
                <c:pt idx="5">
                  <c:v>246</c:v>
                </c:pt>
                <c:pt idx="6">
                  <c:v>188</c:v>
                </c:pt>
                <c:pt idx="7">
                  <c:v>212</c:v>
                </c:pt>
                <c:pt idx="8">
                  <c:v>227</c:v>
                </c:pt>
                <c:pt idx="9">
                  <c:v>246</c:v>
                </c:pt>
                <c:pt idx="10">
                  <c:v>269</c:v>
                </c:pt>
                <c:pt idx="11">
                  <c:v>245</c:v>
                </c:pt>
                <c:pt idx="12">
                  <c:v>222</c:v>
                </c:pt>
              </c:numCache>
            </c:numRef>
          </c:val>
        </c:ser>
        <c:ser>
          <c:idx val="2"/>
          <c:order val="1"/>
          <c:tx>
            <c:strRef>
              <c:f>'2005-2017'!$E$2</c:f>
              <c:strCache>
                <c:ptCount val="1"/>
                <c:pt idx="0">
                  <c:v>Tallinna Tehnikaülikool</c:v>
                </c:pt>
              </c:strCache>
            </c:strRef>
          </c:tx>
          <c:invertIfNegative val="0"/>
          <c:cat>
            <c:strRef>
              <c:f>'2005-2017'!$A$3:$A$15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'2005-2017'!$E$3:$E$15</c:f>
              <c:numCache>
                <c:formatCode>0</c:formatCode>
                <c:ptCount val="13"/>
                <c:pt idx="0">
                  <c:v>29</c:v>
                </c:pt>
                <c:pt idx="1">
                  <c:v>46</c:v>
                </c:pt>
                <c:pt idx="2">
                  <c:v>35</c:v>
                </c:pt>
                <c:pt idx="3">
                  <c:v>55</c:v>
                </c:pt>
                <c:pt idx="4">
                  <c:v>61</c:v>
                </c:pt>
                <c:pt idx="5">
                  <c:v>63</c:v>
                </c:pt>
                <c:pt idx="6">
                  <c:v>48</c:v>
                </c:pt>
                <c:pt idx="7">
                  <c:v>69</c:v>
                </c:pt>
                <c:pt idx="8">
                  <c:v>75</c:v>
                </c:pt>
                <c:pt idx="9">
                  <c:v>108</c:v>
                </c:pt>
                <c:pt idx="10">
                  <c:v>125</c:v>
                </c:pt>
                <c:pt idx="11">
                  <c:v>72</c:v>
                </c:pt>
                <c:pt idx="12">
                  <c:v>115</c:v>
                </c:pt>
              </c:numCache>
            </c:numRef>
          </c:val>
        </c:ser>
        <c:ser>
          <c:idx val="3"/>
          <c:order val="2"/>
          <c:tx>
            <c:strRef>
              <c:f>'2005-2017'!$G$2</c:f>
              <c:strCache>
                <c:ptCount val="1"/>
                <c:pt idx="0">
                  <c:v>Eesti Maaülikool</c:v>
                </c:pt>
              </c:strCache>
            </c:strRef>
          </c:tx>
          <c:invertIfNegative val="0"/>
          <c:cat>
            <c:strRef>
              <c:f>'2005-2017'!$A$3:$A$15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'2005-2017'!$G$3:$G$15</c:f>
              <c:numCache>
                <c:formatCode>0</c:formatCode>
                <c:ptCount val="13"/>
                <c:pt idx="0">
                  <c:v>17</c:v>
                </c:pt>
                <c:pt idx="1">
                  <c:v>10</c:v>
                </c:pt>
                <c:pt idx="2">
                  <c:v>32</c:v>
                </c:pt>
                <c:pt idx="3">
                  <c:v>30</c:v>
                </c:pt>
                <c:pt idx="4">
                  <c:v>44</c:v>
                </c:pt>
                <c:pt idx="5">
                  <c:v>26</c:v>
                </c:pt>
                <c:pt idx="6">
                  <c:v>23</c:v>
                </c:pt>
                <c:pt idx="7">
                  <c:v>24</c:v>
                </c:pt>
                <c:pt idx="8">
                  <c:v>38</c:v>
                </c:pt>
                <c:pt idx="9">
                  <c:v>28</c:v>
                </c:pt>
                <c:pt idx="10">
                  <c:v>36</c:v>
                </c:pt>
                <c:pt idx="11">
                  <c:v>20</c:v>
                </c:pt>
                <c:pt idx="12">
                  <c:v>18</c:v>
                </c:pt>
              </c:numCache>
            </c:numRef>
          </c:val>
        </c:ser>
        <c:ser>
          <c:idx val="4"/>
          <c:order val="3"/>
          <c:tx>
            <c:strRef>
              <c:f>'2005-2017'!$I$2</c:f>
              <c:strCache>
                <c:ptCount val="1"/>
                <c:pt idx="0">
                  <c:v>Tallinna Ülikool</c:v>
                </c:pt>
              </c:strCache>
            </c:strRef>
          </c:tx>
          <c:invertIfNegative val="0"/>
          <c:cat>
            <c:strRef>
              <c:f>'2005-2017'!$A$3:$A$15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'2005-2017'!$I$3:$I$15</c:f>
              <c:numCache>
                <c:formatCode>0</c:formatCode>
                <c:ptCount val="13"/>
                <c:pt idx="0">
                  <c:v>32</c:v>
                </c:pt>
                <c:pt idx="1">
                  <c:v>49</c:v>
                </c:pt>
                <c:pt idx="2">
                  <c:v>50</c:v>
                </c:pt>
                <c:pt idx="3">
                  <c:v>39</c:v>
                </c:pt>
                <c:pt idx="4">
                  <c:v>43</c:v>
                </c:pt>
                <c:pt idx="5">
                  <c:v>47</c:v>
                </c:pt>
                <c:pt idx="6">
                  <c:v>53</c:v>
                </c:pt>
                <c:pt idx="7">
                  <c:v>74</c:v>
                </c:pt>
                <c:pt idx="8">
                  <c:v>61</c:v>
                </c:pt>
                <c:pt idx="9">
                  <c:v>67</c:v>
                </c:pt>
                <c:pt idx="10">
                  <c:v>60</c:v>
                </c:pt>
                <c:pt idx="11">
                  <c:v>78</c:v>
                </c:pt>
                <c:pt idx="12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-239923392"/>
        <c:axId val="-239922848"/>
        <c:axId val="0"/>
      </c:bar3DChart>
      <c:catAx>
        <c:axId val="-23992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39922848"/>
        <c:crosses val="autoZero"/>
        <c:auto val="1"/>
        <c:lblAlgn val="ctr"/>
        <c:lblOffset val="100"/>
        <c:noMultiLvlLbl val="0"/>
      </c:catAx>
      <c:valAx>
        <c:axId val="-239922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t-EE" sz="1200" b="0" i="0" baseline="0">
                    <a:latin typeface="Calibri" pitchFamily="34" charset="0"/>
                  </a:rPr>
                  <a:t>Esitatud tööde arv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399233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 baseline="0"/>
            </a:pPr>
            <a:endParaRPr lang="et-EE"/>
          </a:p>
        </c:txPr>
      </c:dTable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 sz="1400" baseline="0"/>
              <a:t>Rahalisi preemiaid pälvinud tööde osakaal 2005-2017</a:t>
            </a:r>
          </a:p>
        </c:rich>
      </c:tx>
      <c:layout>
        <c:manualLayout>
          <c:xMode val="edge"/>
          <c:yMode val="edge"/>
          <c:x val="0.42066861063356226"/>
          <c:y val="2.055491836024588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699493740277803"/>
          <c:y val="7.9987685772157743E-2"/>
          <c:w val="0.75297943004410339"/>
          <c:h val="0.72260697363729698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'2005-2017'!$L$2</c:f>
              <c:strCache>
                <c:ptCount val="1"/>
                <c:pt idx="0">
                  <c:v>Tartu Ülikool</c:v>
                </c:pt>
              </c:strCache>
            </c:strRef>
          </c:tx>
          <c:invertIfNegative val="0"/>
          <c:cat>
            <c:strRef>
              <c:f>'2005-2017'!$A$3:$A$15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'2005-2017'!$M$3:$M$15</c:f>
              <c:numCache>
                <c:formatCode>0.00</c:formatCode>
                <c:ptCount val="13"/>
                <c:pt idx="0">
                  <c:v>50</c:v>
                </c:pt>
                <c:pt idx="1">
                  <c:v>57.142857142857146</c:v>
                </c:pt>
                <c:pt idx="2">
                  <c:v>78.048780487804876</c:v>
                </c:pt>
                <c:pt idx="3">
                  <c:v>66.101694915254242</c:v>
                </c:pt>
                <c:pt idx="4">
                  <c:v>77.966101694915253</c:v>
                </c:pt>
                <c:pt idx="5">
                  <c:v>54.237288135593218</c:v>
                </c:pt>
                <c:pt idx="6">
                  <c:v>63.636363636363633</c:v>
                </c:pt>
                <c:pt idx="7">
                  <c:v>64.285714285714292</c:v>
                </c:pt>
                <c:pt idx="8">
                  <c:v>55.357142857142854</c:v>
                </c:pt>
                <c:pt idx="9">
                  <c:v>55.357142857142854</c:v>
                </c:pt>
                <c:pt idx="10">
                  <c:v>55.357142857142854</c:v>
                </c:pt>
                <c:pt idx="11">
                  <c:v>54.237288135593218</c:v>
                </c:pt>
                <c:pt idx="12">
                  <c:v>50.769230769230766</c:v>
                </c:pt>
              </c:numCache>
            </c:numRef>
          </c:val>
        </c:ser>
        <c:ser>
          <c:idx val="2"/>
          <c:order val="1"/>
          <c:tx>
            <c:strRef>
              <c:f>'2005-2017'!$N$2</c:f>
              <c:strCache>
                <c:ptCount val="1"/>
                <c:pt idx="0">
                  <c:v>Tallinna Tehnikaülikool</c:v>
                </c:pt>
              </c:strCache>
            </c:strRef>
          </c:tx>
          <c:invertIfNegative val="0"/>
          <c:cat>
            <c:strRef>
              <c:f>'2005-2017'!$A$3:$A$15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'2005-2017'!$O$3:$O$15</c:f>
              <c:numCache>
                <c:formatCode>0.00</c:formatCode>
                <c:ptCount val="13"/>
                <c:pt idx="0">
                  <c:v>14</c:v>
                </c:pt>
                <c:pt idx="1">
                  <c:v>18.367346938775512</c:v>
                </c:pt>
                <c:pt idx="2">
                  <c:v>12.195121951219512</c:v>
                </c:pt>
                <c:pt idx="3">
                  <c:v>18.64406779661017</c:v>
                </c:pt>
                <c:pt idx="4">
                  <c:v>11.864406779661017</c:v>
                </c:pt>
                <c:pt idx="5">
                  <c:v>27.118644067796609</c:v>
                </c:pt>
                <c:pt idx="6">
                  <c:v>12.727272727272727</c:v>
                </c:pt>
                <c:pt idx="7">
                  <c:v>16.071428571428573</c:v>
                </c:pt>
                <c:pt idx="8">
                  <c:v>12.5</c:v>
                </c:pt>
                <c:pt idx="9">
                  <c:v>25</c:v>
                </c:pt>
                <c:pt idx="10">
                  <c:v>14.285714285714286</c:v>
                </c:pt>
                <c:pt idx="11">
                  <c:v>15.254237288135593</c:v>
                </c:pt>
                <c:pt idx="12">
                  <c:v>12.307692307692308</c:v>
                </c:pt>
              </c:numCache>
            </c:numRef>
          </c:val>
        </c:ser>
        <c:ser>
          <c:idx val="3"/>
          <c:order val="2"/>
          <c:tx>
            <c:strRef>
              <c:f>'2005-2017'!$P$2</c:f>
              <c:strCache>
                <c:ptCount val="1"/>
                <c:pt idx="0">
                  <c:v>Eesti Maaülikool</c:v>
                </c:pt>
              </c:strCache>
            </c:strRef>
          </c:tx>
          <c:invertIfNegative val="0"/>
          <c:cat>
            <c:strRef>
              <c:f>'2005-2017'!$A$3:$A$15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'2005-2017'!$Q$3:$Q$15</c:f>
              <c:numCache>
                <c:formatCode>0.00</c:formatCode>
                <c:ptCount val="13"/>
                <c:pt idx="0">
                  <c:v>12</c:v>
                </c:pt>
                <c:pt idx="1">
                  <c:v>8.1632653061224492</c:v>
                </c:pt>
                <c:pt idx="2">
                  <c:v>2.4390243902439024</c:v>
                </c:pt>
                <c:pt idx="3">
                  <c:v>3.3898305084745761</c:v>
                </c:pt>
                <c:pt idx="4">
                  <c:v>1.6949152542372881</c:v>
                </c:pt>
                <c:pt idx="5">
                  <c:v>8.4745762711864412</c:v>
                </c:pt>
                <c:pt idx="6">
                  <c:v>7.2727272727272725</c:v>
                </c:pt>
                <c:pt idx="7">
                  <c:v>3.5714285714285716</c:v>
                </c:pt>
                <c:pt idx="8">
                  <c:v>5.3571428571428568</c:v>
                </c:pt>
                <c:pt idx="9">
                  <c:v>7.1428571428571432</c:v>
                </c:pt>
                <c:pt idx="10">
                  <c:v>5.3571428571428568</c:v>
                </c:pt>
                <c:pt idx="11">
                  <c:v>3.3898305084745761</c:v>
                </c:pt>
                <c:pt idx="12">
                  <c:v>3.0769230769230771</c:v>
                </c:pt>
              </c:numCache>
            </c:numRef>
          </c:val>
        </c:ser>
        <c:ser>
          <c:idx val="4"/>
          <c:order val="3"/>
          <c:tx>
            <c:strRef>
              <c:f>'2005-2017'!$R$2</c:f>
              <c:strCache>
                <c:ptCount val="1"/>
                <c:pt idx="0">
                  <c:v>Tallinna Ülikool</c:v>
                </c:pt>
              </c:strCache>
            </c:strRef>
          </c:tx>
          <c:invertIfNegative val="0"/>
          <c:cat>
            <c:strRef>
              <c:f>'2005-2017'!$A$3:$A$15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'2005-2017'!$S$3:$S$15</c:f>
              <c:numCache>
                <c:formatCode>0.00</c:formatCode>
                <c:ptCount val="13"/>
                <c:pt idx="0">
                  <c:v>20</c:v>
                </c:pt>
                <c:pt idx="1">
                  <c:v>12.244897959183673</c:v>
                </c:pt>
                <c:pt idx="2">
                  <c:v>4.8780487804878048</c:v>
                </c:pt>
                <c:pt idx="3">
                  <c:v>5.0847457627118642</c:v>
                </c:pt>
                <c:pt idx="4">
                  <c:v>3.3898305084745761</c:v>
                </c:pt>
                <c:pt idx="5">
                  <c:v>10.169491525423728</c:v>
                </c:pt>
                <c:pt idx="6">
                  <c:v>5.4545454545454541</c:v>
                </c:pt>
                <c:pt idx="7">
                  <c:v>5.3571428571428568</c:v>
                </c:pt>
                <c:pt idx="8">
                  <c:v>8.9285714285714288</c:v>
                </c:pt>
                <c:pt idx="9">
                  <c:v>12.5</c:v>
                </c:pt>
                <c:pt idx="10">
                  <c:v>8.9285714285714288</c:v>
                </c:pt>
                <c:pt idx="11">
                  <c:v>10.169491525423728</c:v>
                </c:pt>
                <c:pt idx="12">
                  <c:v>15.384615384615385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-235802032"/>
        <c:axId val="-235803120"/>
        <c:axId val="0"/>
      </c:bar3DChart>
      <c:catAx>
        <c:axId val="-23580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35803120"/>
        <c:crosses val="autoZero"/>
        <c:auto val="1"/>
        <c:lblAlgn val="ctr"/>
        <c:lblOffset val="100"/>
        <c:noMultiLvlLbl val="0"/>
      </c:catAx>
      <c:valAx>
        <c:axId val="-235803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t-EE" sz="1200" b="0" i="0" baseline="0"/>
                  <a:t>Rahalisi preemiaid ülikooliti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-2358020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 baseline="0"/>
            </a:pPr>
            <a:endParaRPr lang="et-EE"/>
          </a:p>
        </c:txPr>
      </c:dTable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ÜTK aastatel 2005-2017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'2005-2017'!$B$18</c:f>
              <c:strCache>
                <c:ptCount val="1"/>
                <c:pt idx="0">
                  <c:v>Töid kokku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'2005-2017'!$A$19:$A$31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'2005-2017'!$B$19:$B$31</c:f>
              <c:numCache>
                <c:formatCode>General</c:formatCode>
                <c:ptCount val="13"/>
                <c:pt idx="0">
                  <c:v>265</c:v>
                </c:pt>
                <c:pt idx="1">
                  <c:v>265</c:v>
                </c:pt>
                <c:pt idx="2">
                  <c:v>336</c:v>
                </c:pt>
                <c:pt idx="3">
                  <c:v>359</c:v>
                </c:pt>
                <c:pt idx="4">
                  <c:v>417</c:v>
                </c:pt>
                <c:pt idx="5">
                  <c:v>435</c:v>
                </c:pt>
                <c:pt idx="6">
                  <c:v>371</c:v>
                </c:pt>
                <c:pt idx="7">
                  <c:v>448</c:v>
                </c:pt>
                <c:pt idx="8">
                  <c:v>473</c:v>
                </c:pt>
                <c:pt idx="9">
                  <c:v>511</c:v>
                </c:pt>
                <c:pt idx="10">
                  <c:v>566</c:v>
                </c:pt>
                <c:pt idx="11">
                  <c:v>493</c:v>
                </c:pt>
                <c:pt idx="12">
                  <c:v>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'2005-2017'!$C$18</c:f>
              <c:strCache>
                <c:ptCount val="1"/>
                <c:pt idx="0">
                  <c:v>Bac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'2005-2017'!$A$19:$A$31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'2005-2017'!$C$19:$C$31</c:f>
              <c:numCache>
                <c:formatCode>General</c:formatCode>
                <c:ptCount val="13"/>
                <c:pt idx="0">
                  <c:v>172</c:v>
                </c:pt>
                <c:pt idx="1">
                  <c:v>152</c:v>
                </c:pt>
                <c:pt idx="2">
                  <c:v>136</c:v>
                </c:pt>
                <c:pt idx="3">
                  <c:v>133</c:v>
                </c:pt>
                <c:pt idx="4">
                  <c:v>152</c:v>
                </c:pt>
                <c:pt idx="5">
                  <c:v>149</c:v>
                </c:pt>
                <c:pt idx="6">
                  <c:v>128</c:v>
                </c:pt>
                <c:pt idx="7">
                  <c:v>178</c:v>
                </c:pt>
                <c:pt idx="8">
                  <c:v>157</c:v>
                </c:pt>
                <c:pt idx="9">
                  <c:v>162</c:v>
                </c:pt>
                <c:pt idx="10">
                  <c:v>187</c:v>
                </c:pt>
                <c:pt idx="11">
                  <c:v>149</c:v>
                </c:pt>
                <c:pt idx="12">
                  <c:v>152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'2005-2017'!$D$18</c:f>
              <c:strCache>
                <c:ptCount val="1"/>
                <c:pt idx="0">
                  <c:v>MSc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'2005-2017'!$A$19:$A$31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'2005-2017'!$D$19:$D$31</c:f>
              <c:numCache>
                <c:formatCode>General</c:formatCode>
                <c:ptCount val="13"/>
                <c:pt idx="0">
                  <c:v>77</c:v>
                </c:pt>
                <c:pt idx="1">
                  <c:v>87</c:v>
                </c:pt>
                <c:pt idx="2">
                  <c:v>157</c:v>
                </c:pt>
                <c:pt idx="3">
                  <c:v>168</c:v>
                </c:pt>
                <c:pt idx="4">
                  <c:v>197</c:v>
                </c:pt>
                <c:pt idx="5">
                  <c:v>200</c:v>
                </c:pt>
                <c:pt idx="6">
                  <c:v>164</c:v>
                </c:pt>
                <c:pt idx="7">
                  <c:v>192</c:v>
                </c:pt>
                <c:pt idx="8">
                  <c:v>223</c:v>
                </c:pt>
                <c:pt idx="9">
                  <c:v>260</c:v>
                </c:pt>
                <c:pt idx="10">
                  <c:v>290</c:v>
                </c:pt>
                <c:pt idx="11">
                  <c:v>257</c:v>
                </c:pt>
                <c:pt idx="12">
                  <c:v>270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'2005-2017'!$E$18</c:f>
              <c:strCache>
                <c:ptCount val="1"/>
                <c:pt idx="0">
                  <c:v>PhD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'2005-2017'!$A$19:$A$31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'2005-2017'!$E$19:$E$31</c:f>
              <c:numCache>
                <c:formatCode>General</c:formatCode>
                <c:ptCount val="13"/>
                <c:pt idx="0">
                  <c:v>16</c:v>
                </c:pt>
                <c:pt idx="1">
                  <c:v>26</c:v>
                </c:pt>
                <c:pt idx="2">
                  <c:v>47</c:v>
                </c:pt>
                <c:pt idx="3">
                  <c:v>58</c:v>
                </c:pt>
                <c:pt idx="4">
                  <c:v>68</c:v>
                </c:pt>
                <c:pt idx="5">
                  <c:v>86</c:v>
                </c:pt>
                <c:pt idx="6">
                  <c:v>79</c:v>
                </c:pt>
                <c:pt idx="7">
                  <c:v>78</c:v>
                </c:pt>
                <c:pt idx="8">
                  <c:v>93</c:v>
                </c:pt>
                <c:pt idx="9">
                  <c:v>89</c:v>
                </c:pt>
                <c:pt idx="10">
                  <c:v>89</c:v>
                </c:pt>
                <c:pt idx="11">
                  <c:v>87</c:v>
                </c:pt>
                <c:pt idx="12">
                  <c:v>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'2005-2017'!$F$18</c:f>
              <c:strCache>
                <c:ptCount val="1"/>
                <c:pt idx="0">
                  <c:v>Osalevaid koole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'2005-2017'!$A$19:$A$31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'2005-2017'!$F$19:$F$31</c:f>
              <c:numCache>
                <c:formatCode>General</c:formatCode>
                <c:ptCount val="13"/>
                <c:pt idx="0">
                  <c:v>21</c:v>
                </c:pt>
                <c:pt idx="1">
                  <c:v>13</c:v>
                </c:pt>
                <c:pt idx="2">
                  <c:v>16</c:v>
                </c:pt>
                <c:pt idx="3">
                  <c:v>23</c:v>
                </c:pt>
                <c:pt idx="4">
                  <c:v>23</c:v>
                </c:pt>
                <c:pt idx="5">
                  <c:v>35</c:v>
                </c:pt>
                <c:pt idx="6">
                  <c:v>28</c:v>
                </c:pt>
                <c:pt idx="7" formatCode="0">
                  <c:v>29</c:v>
                </c:pt>
                <c:pt idx="8" formatCode="0">
                  <c:v>32</c:v>
                </c:pt>
                <c:pt idx="9" formatCode="0">
                  <c:v>33</c:v>
                </c:pt>
                <c:pt idx="10" formatCode="0">
                  <c:v>34</c:v>
                </c:pt>
                <c:pt idx="11" formatCode="0">
                  <c:v>33</c:v>
                </c:pt>
                <c:pt idx="12" formatCode="0">
                  <c:v>31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235810192"/>
        <c:axId val="-235812368"/>
      </c:lineChart>
      <c:catAx>
        <c:axId val="-23581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35812368"/>
        <c:crosses val="autoZero"/>
        <c:auto val="0"/>
        <c:lblAlgn val="ctr"/>
        <c:lblOffset val="100"/>
        <c:noMultiLvlLbl val="0"/>
      </c:catAx>
      <c:valAx>
        <c:axId val="-235812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235810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 baseline="0">
          <a:latin typeface="Calibri" pitchFamily="34" charset="0"/>
        </a:defRPr>
      </a:pPr>
      <a:endParaRPr lang="et-EE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286769</xdr:colOff>
      <xdr:row>51</xdr:row>
      <xdr:rowOff>171450</xdr:rowOff>
    </xdr:from>
    <xdr:to>
      <xdr:col>32</xdr:col>
      <xdr:colOff>514670</xdr:colOff>
      <xdr:row>92</xdr:row>
      <xdr:rowOff>121824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222442</xdr:colOff>
      <xdr:row>24</xdr:row>
      <xdr:rowOff>66675</xdr:rowOff>
    </xdr:from>
    <xdr:to>
      <xdr:col>31</xdr:col>
      <xdr:colOff>419100</xdr:colOff>
      <xdr:row>51</xdr:row>
      <xdr:rowOff>14919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209550</xdr:colOff>
      <xdr:row>7</xdr:row>
      <xdr:rowOff>114299</xdr:rowOff>
    </xdr:from>
    <xdr:to>
      <xdr:col>45</xdr:col>
      <xdr:colOff>118134</xdr:colOff>
      <xdr:row>39</xdr:row>
      <xdr:rowOff>94383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151687</xdr:colOff>
      <xdr:row>51</xdr:row>
      <xdr:rowOff>54335</xdr:rowOff>
    </xdr:from>
    <xdr:to>
      <xdr:col>13</xdr:col>
      <xdr:colOff>501371</xdr:colOff>
      <xdr:row>86</xdr:row>
      <xdr:rowOff>58747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6"/>
  <sheetViews>
    <sheetView tabSelected="1" zoomScaleNormal="100" workbookViewId="0">
      <selection activeCell="I29" sqref="I29"/>
    </sheetView>
  </sheetViews>
  <sheetFormatPr defaultRowHeight="15" x14ac:dyDescent="0.25"/>
  <cols>
    <col min="1" max="1" width="7.5703125" customWidth="1"/>
    <col min="2" max="2" width="16.5703125" customWidth="1"/>
    <col min="3" max="3" width="24.5703125" customWidth="1"/>
    <col min="4" max="4" width="15" customWidth="1"/>
    <col min="5" max="5" width="35.5703125" customWidth="1"/>
    <col min="6" max="6" width="19.28515625" style="15" customWidth="1"/>
    <col min="7" max="7" width="18.28515625" customWidth="1"/>
    <col min="8" max="8" width="10.7109375" bestFit="1" customWidth="1"/>
    <col min="9" max="9" width="20.5703125" customWidth="1"/>
    <col min="10" max="10" width="6.5703125" bestFit="1" customWidth="1"/>
    <col min="11" max="11" width="10.140625" customWidth="1"/>
    <col min="12" max="12" width="14.28515625" customWidth="1"/>
    <col min="13" max="13" width="5.7109375" bestFit="1" customWidth="1"/>
    <col min="14" max="14" width="22" customWidth="1"/>
    <col min="15" max="15" width="6.7109375" style="15" bestFit="1" customWidth="1"/>
    <col min="16" max="16" width="16" customWidth="1"/>
    <col min="17" max="17" width="7.42578125" bestFit="1" customWidth="1"/>
    <col min="18" max="18" width="15" style="16" customWidth="1"/>
    <col min="19" max="19" width="6.5703125" bestFit="1" customWidth="1"/>
    <col min="20" max="21" width="6.5703125" customWidth="1"/>
    <col min="22" max="22" width="6" style="16" customWidth="1"/>
  </cols>
  <sheetData>
    <row r="2" spans="1:23" s="5" customFormat="1" x14ac:dyDescent="0.25">
      <c r="A2" s="1" t="s">
        <v>0</v>
      </c>
      <c r="B2" s="1" t="s">
        <v>1</v>
      </c>
      <c r="C2" s="2" t="s">
        <v>2</v>
      </c>
      <c r="D2" s="1" t="s">
        <v>3</v>
      </c>
      <c r="E2" s="3" t="s">
        <v>4</v>
      </c>
      <c r="F2" s="1" t="s">
        <v>3</v>
      </c>
      <c r="G2" s="2" t="s">
        <v>5</v>
      </c>
      <c r="H2" s="1" t="s">
        <v>3</v>
      </c>
      <c r="I2" s="2" t="s">
        <v>6</v>
      </c>
      <c r="J2" s="1" t="s">
        <v>3</v>
      </c>
      <c r="K2" s="4" t="s">
        <v>7</v>
      </c>
      <c r="L2" s="2" t="s">
        <v>2</v>
      </c>
      <c r="M2" s="1" t="s">
        <v>3</v>
      </c>
      <c r="N2" s="3" t="s">
        <v>4</v>
      </c>
      <c r="O2" s="1" t="s">
        <v>3</v>
      </c>
      <c r="P2" s="2" t="s">
        <v>5</v>
      </c>
      <c r="Q2" s="1" t="s">
        <v>3</v>
      </c>
      <c r="R2" s="2" t="s">
        <v>6</v>
      </c>
      <c r="S2" s="1" t="s">
        <v>3</v>
      </c>
      <c r="T2" s="1" t="s">
        <v>38</v>
      </c>
      <c r="U2" s="1"/>
      <c r="V2" s="4" t="s">
        <v>8</v>
      </c>
    </row>
    <row r="3" spans="1:23" ht="12.75" customHeight="1" x14ac:dyDescent="0.3">
      <c r="A3" s="6">
        <v>2005</v>
      </c>
      <c r="B3" s="4">
        <v>265</v>
      </c>
      <c r="C3" s="2">
        <v>136</v>
      </c>
      <c r="D3" s="7">
        <f>C3*100/B3</f>
        <v>51.320754716981135</v>
      </c>
      <c r="E3" s="3">
        <v>29</v>
      </c>
      <c r="F3" s="7">
        <f>E3*100/B3</f>
        <v>10.943396226415095</v>
      </c>
      <c r="G3" s="3">
        <v>17</v>
      </c>
      <c r="H3" s="7">
        <f>G3*100/B3</f>
        <v>6.4150943396226419</v>
      </c>
      <c r="I3" s="3">
        <v>32</v>
      </c>
      <c r="J3" s="7">
        <f>I3*100/B3</f>
        <v>12.075471698113208</v>
      </c>
      <c r="K3" s="4">
        <v>50</v>
      </c>
      <c r="L3" s="2">
        <v>25</v>
      </c>
      <c r="M3" s="8">
        <f t="shared" ref="M3:M4" si="0">L3*100/K3</f>
        <v>50</v>
      </c>
      <c r="N3" s="9">
        <v>7</v>
      </c>
      <c r="O3" s="8">
        <f>N3*100/K3</f>
        <v>14</v>
      </c>
      <c r="P3" s="2">
        <v>6</v>
      </c>
      <c r="Q3" s="7">
        <f>P3*100/K3</f>
        <v>12</v>
      </c>
      <c r="R3" s="2">
        <v>10</v>
      </c>
      <c r="S3" s="7">
        <f>R3*100/K3</f>
        <v>20</v>
      </c>
      <c r="T3" s="7"/>
      <c r="U3" s="7"/>
      <c r="V3" s="4">
        <v>34</v>
      </c>
    </row>
    <row r="4" spans="1:23" ht="14.45" x14ac:dyDescent="0.3">
      <c r="A4" s="6">
        <v>2006</v>
      </c>
      <c r="B4" s="4">
        <v>265</v>
      </c>
      <c r="C4" s="2">
        <v>124</v>
      </c>
      <c r="D4" s="7">
        <f t="shared" ref="D4:D7" si="1">C4*100/B4</f>
        <v>46.79245283018868</v>
      </c>
      <c r="E4" s="3">
        <v>46</v>
      </c>
      <c r="F4" s="7">
        <f t="shared" ref="F4:F15" si="2">E4*100/B4</f>
        <v>17.358490566037737</v>
      </c>
      <c r="G4" s="3">
        <v>10</v>
      </c>
      <c r="H4" s="7">
        <f t="shared" ref="H4:H15" si="3">G4*100/B4</f>
        <v>3.7735849056603774</v>
      </c>
      <c r="I4" s="3">
        <v>49</v>
      </c>
      <c r="J4" s="7">
        <f t="shared" ref="J4:J15" si="4">I4*100/B4</f>
        <v>18.490566037735849</v>
      </c>
      <c r="K4" s="4">
        <v>49</v>
      </c>
      <c r="L4" s="2">
        <v>28</v>
      </c>
      <c r="M4" s="8">
        <f t="shared" si="0"/>
        <v>57.142857142857146</v>
      </c>
      <c r="N4" s="9">
        <v>9</v>
      </c>
      <c r="O4" s="8">
        <f t="shared" ref="O4:O15" si="5">N4*100/K4</f>
        <v>18.367346938775512</v>
      </c>
      <c r="P4" s="2">
        <v>4</v>
      </c>
      <c r="Q4" s="7">
        <f t="shared" ref="Q4:Q15" si="6">P4*100/K4</f>
        <v>8.1632653061224492</v>
      </c>
      <c r="R4" s="2">
        <v>6</v>
      </c>
      <c r="S4" s="7">
        <f t="shared" ref="S4:S15" si="7">R4*100/K4</f>
        <v>12.244897959183673</v>
      </c>
      <c r="T4" s="7"/>
      <c r="U4" s="7"/>
      <c r="V4" s="4">
        <v>65</v>
      </c>
    </row>
    <row r="5" spans="1:23" ht="14.45" x14ac:dyDescent="0.3">
      <c r="A5" s="6">
        <v>2007</v>
      </c>
      <c r="B5" s="4">
        <v>336</v>
      </c>
      <c r="C5" s="2">
        <v>183</v>
      </c>
      <c r="D5" s="7">
        <f t="shared" si="1"/>
        <v>54.464285714285715</v>
      </c>
      <c r="E5" s="3">
        <v>35</v>
      </c>
      <c r="F5" s="7">
        <f t="shared" si="2"/>
        <v>10.416666666666666</v>
      </c>
      <c r="G5" s="3">
        <v>32</v>
      </c>
      <c r="H5" s="7">
        <f t="shared" si="3"/>
        <v>9.5238095238095237</v>
      </c>
      <c r="I5" s="3">
        <v>50</v>
      </c>
      <c r="J5" s="7">
        <f t="shared" si="4"/>
        <v>14.880952380952381</v>
      </c>
      <c r="K5" s="10">
        <v>41</v>
      </c>
      <c r="L5" s="11">
        <v>32</v>
      </c>
      <c r="M5" s="8">
        <f>L5*100/K5</f>
        <v>78.048780487804876</v>
      </c>
      <c r="N5" s="9">
        <v>5</v>
      </c>
      <c r="O5" s="8">
        <f t="shared" si="5"/>
        <v>12.195121951219512</v>
      </c>
      <c r="P5" s="2">
        <v>1</v>
      </c>
      <c r="Q5" s="7">
        <f t="shared" si="6"/>
        <v>2.4390243902439024</v>
      </c>
      <c r="R5" s="2">
        <v>2</v>
      </c>
      <c r="S5" s="7">
        <f t="shared" si="7"/>
        <v>4.8780487804878048</v>
      </c>
      <c r="T5" s="7"/>
      <c r="U5" s="7"/>
      <c r="V5" s="4">
        <v>36</v>
      </c>
    </row>
    <row r="6" spans="1:23" ht="14.45" x14ac:dyDescent="0.3">
      <c r="A6" s="6">
        <v>2008</v>
      </c>
      <c r="B6" s="4">
        <v>359</v>
      </c>
      <c r="C6" s="2">
        <v>191</v>
      </c>
      <c r="D6" s="7">
        <f t="shared" si="1"/>
        <v>53.203342618384404</v>
      </c>
      <c r="E6" s="3">
        <v>55</v>
      </c>
      <c r="F6" s="7">
        <f t="shared" si="2"/>
        <v>15.32033426183844</v>
      </c>
      <c r="G6" s="3">
        <v>30</v>
      </c>
      <c r="H6" s="7">
        <f t="shared" si="3"/>
        <v>8.3565459610027855</v>
      </c>
      <c r="I6" s="3">
        <v>39</v>
      </c>
      <c r="J6" s="7">
        <f t="shared" si="4"/>
        <v>10.863509749303621</v>
      </c>
      <c r="K6" s="10">
        <v>59</v>
      </c>
      <c r="L6" s="11">
        <v>39</v>
      </c>
      <c r="M6" s="8">
        <f t="shared" ref="M6:M15" si="8">L6*100/K6</f>
        <v>66.101694915254242</v>
      </c>
      <c r="N6" s="9">
        <v>11</v>
      </c>
      <c r="O6" s="8">
        <f t="shared" si="5"/>
        <v>18.64406779661017</v>
      </c>
      <c r="P6" s="2">
        <v>2</v>
      </c>
      <c r="Q6" s="7">
        <f t="shared" si="6"/>
        <v>3.3898305084745761</v>
      </c>
      <c r="R6" s="2">
        <v>3</v>
      </c>
      <c r="S6" s="7">
        <f t="shared" si="7"/>
        <v>5.0847457627118642</v>
      </c>
      <c r="T6" s="7"/>
      <c r="U6" s="7"/>
      <c r="V6" s="4">
        <v>32</v>
      </c>
    </row>
    <row r="7" spans="1:23" x14ac:dyDescent="0.25">
      <c r="A7" s="6">
        <v>2009</v>
      </c>
      <c r="B7" s="4">
        <v>417</v>
      </c>
      <c r="C7" s="11">
        <v>228</v>
      </c>
      <c r="D7" s="7">
        <f t="shared" si="1"/>
        <v>54.676258992805757</v>
      </c>
      <c r="E7" s="3">
        <v>61</v>
      </c>
      <c r="F7" s="7">
        <f t="shared" si="2"/>
        <v>14.628297362110311</v>
      </c>
      <c r="G7" s="3">
        <v>44</v>
      </c>
      <c r="H7" s="7">
        <f t="shared" si="3"/>
        <v>10.551558752997602</v>
      </c>
      <c r="I7" s="3">
        <v>43</v>
      </c>
      <c r="J7" s="7">
        <f t="shared" si="4"/>
        <v>10.311750599520384</v>
      </c>
      <c r="K7" s="10">
        <v>59</v>
      </c>
      <c r="L7" s="11">
        <v>46</v>
      </c>
      <c r="M7" s="8">
        <f t="shared" si="8"/>
        <v>77.966101694915253</v>
      </c>
      <c r="N7" s="9">
        <v>7</v>
      </c>
      <c r="O7" s="8">
        <f t="shared" si="5"/>
        <v>11.864406779661017</v>
      </c>
      <c r="P7" s="2">
        <v>1</v>
      </c>
      <c r="Q7" s="7">
        <f t="shared" si="6"/>
        <v>1.6949152542372881</v>
      </c>
      <c r="R7" s="2">
        <v>2</v>
      </c>
      <c r="S7" s="7">
        <f t="shared" si="7"/>
        <v>3.3898305084745761</v>
      </c>
      <c r="T7" s="7"/>
      <c r="U7" s="7"/>
      <c r="V7" s="4">
        <v>37</v>
      </c>
      <c r="W7" t="s">
        <v>9</v>
      </c>
    </row>
    <row r="8" spans="1:23" x14ac:dyDescent="0.25">
      <c r="A8" s="6">
        <v>2010</v>
      </c>
      <c r="B8" s="4">
        <v>435</v>
      </c>
      <c r="C8" s="2">
        <v>246</v>
      </c>
      <c r="D8" s="7">
        <f t="shared" ref="D8:D15" si="9">C8*100/B8</f>
        <v>56.551724137931032</v>
      </c>
      <c r="E8" s="3">
        <v>63</v>
      </c>
      <c r="F8" s="7">
        <f t="shared" si="2"/>
        <v>14.482758620689655</v>
      </c>
      <c r="G8" s="3">
        <v>26</v>
      </c>
      <c r="H8" s="7">
        <f t="shared" si="3"/>
        <v>5.9770114942528734</v>
      </c>
      <c r="I8" s="3">
        <v>47</v>
      </c>
      <c r="J8" s="7">
        <f t="shared" si="4"/>
        <v>10.804597701149426</v>
      </c>
      <c r="K8" s="10">
        <v>59</v>
      </c>
      <c r="L8" s="11">
        <v>32</v>
      </c>
      <c r="M8" s="8">
        <f t="shared" si="8"/>
        <v>54.237288135593218</v>
      </c>
      <c r="N8" s="9">
        <v>16</v>
      </c>
      <c r="O8" s="8">
        <f t="shared" si="5"/>
        <v>27.118644067796609</v>
      </c>
      <c r="P8" s="2">
        <v>5</v>
      </c>
      <c r="Q8" s="7">
        <f t="shared" si="6"/>
        <v>8.4745762711864412</v>
      </c>
      <c r="R8" s="2">
        <v>6</v>
      </c>
      <c r="S8" s="7">
        <f t="shared" si="7"/>
        <v>10.169491525423728</v>
      </c>
      <c r="T8" s="7"/>
      <c r="U8" s="7"/>
      <c r="V8" s="4">
        <v>36</v>
      </c>
      <c r="W8" t="s">
        <v>10</v>
      </c>
    </row>
    <row r="9" spans="1:23" x14ac:dyDescent="0.25">
      <c r="A9" s="22">
        <v>2011</v>
      </c>
      <c r="B9" s="10">
        <v>371</v>
      </c>
      <c r="C9" s="11">
        <v>188</v>
      </c>
      <c r="D9" s="8">
        <f t="shared" si="9"/>
        <v>50.673854447439354</v>
      </c>
      <c r="E9" s="9">
        <v>48</v>
      </c>
      <c r="F9" s="3">
        <f t="shared" si="2"/>
        <v>12.938005390835579</v>
      </c>
      <c r="G9" s="9">
        <v>23</v>
      </c>
      <c r="H9" s="8">
        <f t="shared" si="3"/>
        <v>6.1994609164420487</v>
      </c>
      <c r="I9" s="9">
        <v>53</v>
      </c>
      <c r="J9" s="8">
        <f t="shared" si="4"/>
        <v>14.285714285714286</v>
      </c>
      <c r="K9" s="10">
        <v>55</v>
      </c>
      <c r="L9" s="11">
        <v>35</v>
      </c>
      <c r="M9" s="8">
        <f t="shared" si="8"/>
        <v>63.636363636363633</v>
      </c>
      <c r="N9" s="9">
        <v>7</v>
      </c>
      <c r="O9" s="7">
        <f t="shared" si="5"/>
        <v>12.727272727272727</v>
      </c>
      <c r="P9" s="11">
        <v>4</v>
      </c>
      <c r="Q9" s="8">
        <f t="shared" si="6"/>
        <v>7.2727272727272725</v>
      </c>
      <c r="R9" s="2">
        <v>3</v>
      </c>
      <c r="S9" s="8">
        <f t="shared" si="7"/>
        <v>5.4545454545454541</v>
      </c>
      <c r="T9" s="8"/>
      <c r="U9" s="8"/>
      <c r="V9" s="4">
        <v>24</v>
      </c>
      <c r="W9" t="s">
        <v>29</v>
      </c>
    </row>
    <row r="10" spans="1:23" x14ac:dyDescent="0.25">
      <c r="A10" s="22">
        <v>2012</v>
      </c>
      <c r="B10" s="10">
        <v>448</v>
      </c>
      <c r="C10" s="11">
        <v>212</v>
      </c>
      <c r="D10" s="8">
        <f t="shared" si="9"/>
        <v>47.321428571428569</v>
      </c>
      <c r="E10" s="9">
        <v>69</v>
      </c>
      <c r="F10" s="3">
        <f t="shared" si="2"/>
        <v>15.401785714285714</v>
      </c>
      <c r="G10" s="9">
        <v>24</v>
      </c>
      <c r="H10" s="8">
        <f t="shared" si="3"/>
        <v>5.3571428571428568</v>
      </c>
      <c r="I10" s="9">
        <v>74</v>
      </c>
      <c r="J10" s="8">
        <f t="shared" si="4"/>
        <v>16.517857142857142</v>
      </c>
      <c r="K10" s="10">
        <v>56</v>
      </c>
      <c r="L10" s="11">
        <v>36</v>
      </c>
      <c r="M10" s="8">
        <f t="shared" si="8"/>
        <v>64.285714285714292</v>
      </c>
      <c r="N10" s="9">
        <v>9</v>
      </c>
      <c r="O10" s="7">
        <f t="shared" si="5"/>
        <v>16.071428571428573</v>
      </c>
      <c r="P10" s="11">
        <v>2</v>
      </c>
      <c r="Q10" s="8">
        <f t="shared" si="6"/>
        <v>3.5714285714285716</v>
      </c>
      <c r="R10" s="2">
        <v>3</v>
      </c>
      <c r="S10" s="8">
        <f t="shared" si="7"/>
        <v>5.3571428571428568</v>
      </c>
      <c r="T10" s="8"/>
      <c r="U10" s="8"/>
      <c r="V10" s="4">
        <v>36</v>
      </c>
      <c r="W10" t="s">
        <v>31</v>
      </c>
    </row>
    <row r="11" spans="1:23" x14ac:dyDescent="0.25">
      <c r="A11" s="22" t="s">
        <v>33</v>
      </c>
      <c r="B11" s="10">
        <v>473</v>
      </c>
      <c r="C11" s="11">
        <v>227</v>
      </c>
      <c r="D11" s="8">
        <f t="shared" si="9"/>
        <v>47.991543340380552</v>
      </c>
      <c r="E11" s="9">
        <v>75</v>
      </c>
      <c r="F11" s="3">
        <f t="shared" si="2"/>
        <v>15.856236786469344</v>
      </c>
      <c r="G11" s="9">
        <v>38</v>
      </c>
      <c r="H11" s="8">
        <f t="shared" si="3"/>
        <v>8.0338266384778017</v>
      </c>
      <c r="I11" s="9">
        <v>61</v>
      </c>
      <c r="J11" s="8">
        <f t="shared" si="4"/>
        <v>12.896405919661733</v>
      </c>
      <c r="K11" s="10">
        <v>56</v>
      </c>
      <c r="L11" s="11">
        <v>31</v>
      </c>
      <c r="M11" s="8">
        <f t="shared" si="8"/>
        <v>55.357142857142854</v>
      </c>
      <c r="N11" s="9">
        <v>7</v>
      </c>
      <c r="O11" s="7">
        <f t="shared" si="5"/>
        <v>12.5</v>
      </c>
      <c r="P11" s="11">
        <v>3</v>
      </c>
      <c r="Q11" s="8">
        <f t="shared" si="6"/>
        <v>5.3571428571428568</v>
      </c>
      <c r="R11" s="11">
        <v>5</v>
      </c>
      <c r="S11" s="8">
        <f t="shared" si="7"/>
        <v>8.9285714285714288</v>
      </c>
      <c r="T11" s="8"/>
      <c r="U11" s="8"/>
      <c r="V11" s="4">
        <v>36</v>
      </c>
      <c r="W11" t="s">
        <v>34</v>
      </c>
    </row>
    <row r="12" spans="1:23" x14ac:dyDescent="0.25">
      <c r="A12" s="22" t="s">
        <v>35</v>
      </c>
      <c r="B12" s="10">
        <v>511</v>
      </c>
      <c r="C12" s="11">
        <v>246</v>
      </c>
      <c r="D12" s="8">
        <f t="shared" si="9"/>
        <v>48.140900195694719</v>
      </c>
      <c r="E12" s="9">
        <v>108</v>
      </c>
      <c r="F12" s="3">
        <f t="shared" si="2"/>
        <v>21.135029354207436</v>
      </c>
      <c r="G12" s="9">
        <v>28</v>
      </c>
      <c r="H12" s="8">
        <f t="shared" si="3"/>
        <v>5.4794520547945202</v>
      </c>
      <c r="I12" s="9">
        <v>67</v>
      </c>
      <c r="J12" s="8">
        <f t="shared" si="4"/>
        <v>13.111545988258317</v>
      </c>
      <c r="K12" s="10">
        <v>56</v>
      </c>
      <c r="L12" s="11">
        <v>31</v>
      </c>
      <c r="M12" s="8">
        <f t="shared" si="8"/>
        <v>55.357142857142854</v>
      </c>
      <c r="N12" s="9">
        <v>14</v>
      </c>
      <c r="O12" s="7">
        <f t="shared" si="5"/>
        <v>25</v>
      </c>
      <c r="P12" s="11">
        <v>4</v>
      </c>
      <c r="Q12" s="8">
        <f t="shared" si="6"/>
        <v>7.1428571428571432</v>
      </c>
      <c r="R12" s="11">
        <v>7</v>
      </c>
      <c r="S12" s="8">
        <f t="shared" si="7"/>
        <v>12.5</v>
      </c>
      <c r="T12" s="8"/>
      <c r="U12" s="8"/>
      <c r="V12" s="4">
        <v>36</v>
      </c>
      <c r="W12" t="s">
        <v>34</v>
      </c>
    </row>
    <row r="13" spans="1:23" x14ac:dyDescent="0.25">
      <c r="A13" s="22" t="s">
        <v>36</v>
      </c>
      <c r="B13" s="10">
        <v>566</v>
      </c>
      <c r="C13" s="11">
        <v>269</v>
      </c>
      <c r="D13" s="8">
        <f t="shared" si="9"/>
        <v>47.526501766784449</v>
      </c>
      <c r="E13" s="9">
        <v>125</v>
      </c>
      <c r="F13" s="3">
        <f t="shared" si="2"/>
        <v>22.084805653710248</v>
      </c>
      <c r="G13" s="9">
        <v>36</v>
      </c>
      <c r="H13" s="8">
        <f t="shared" si="3"/>
        <v>6.3604240282685511</v>
      </c>
      <c r="I13" s="9">
        <v>60</v>
      </c>
      <c r="J13" s="8">
        <f t="shared" si="4"/>
        <v>10.600706713780919</v>
      </c>
      <c r="K13" s="10">
        <v>56</v>
      </c>
      <c r="L13" s="11">
        <v>31</v>
      </c>
      <c r="M13" s="8">
        <f t="shared" si="8"/>
        <v>55.357142857142854</v>
      </c>
      <c r="N13" s="9">
        <v>8</v>
      </c>
      <c r="O13" s="7">
        <f t="shared" si="5"/>
        <v>14.285714285714286</v>
      </c>
      <c r="P13" s="11">
        <v>3</v>
      </c>
      <c r="Q13" s="8">
        <f t="shared" si="6"/>
        <v>5.3571428571428568</v>
      </c>
      <c r="R13" s="11">
        <v>5</v>
      </c>
      <c r="S13" s="8">
        <f t="shared" si="7"/>
        <v>8.9285714285714288</v>
      </c>
      <c r="T13" s="9">
        <v>8</v>
      </c>
      <c r="U13" s="8">
        <f>T13*100/K13</f>
        <v>14.285714285714286</v>
      </c>
      <c r="V13" s="4">
        <v>36</v>
      </c>
      <c r="W13" t="s">
        <v>37</v>
      </c>
    </row>
    <row r="14" spans="1:23" x14ac:dyDescent="0.25">
      <c r="A14" s="22" t="s">
        <v>39</v>
      </c>
      <c r="B14" s="10">
        <v>493</v>
      </c>
      <c r="C14" s="11">
        <v>245</v>
      </c>
      <c r="D14" s="8">
        <f t="shared" si="9"/>
        <v>49.695740365111561</v>
      </c>
      <c r="E14" s="9">
        <v>72</v>
      </c>
      <c r="F14" s="3">
        <f t="shared" si="2"/>
        <v>14.604462474645031</v>
      </c>
      <c r="G14" s="9">
        <v>20</v>
      </c>
      <c r="H14" s="8">
        <f t="shared" si="3"/>
        <v>4.056795131845842</v>
      </c>
      <c r="I14" s="9">
        <v>78</v>
      </c>
      <c r="J14" s="8">
        <f t="shared" si="4"/>
        <v>15.821501014198782</v>
      </c>
      <c r="K14" s="10">
        <v>59</v>
      </c>
      <c r="L14" s="11">
        <v>32</v>
      </c>
      <c r="M14" s="8">
        <f t="shared" si="8"/>
        <v>54.237288135593218</v>
      </c>
      <c r="N14" s="9">
        <v>9</v>
      </c>
      <c r="O14" s="7">
        <f t="shared" si="5"/>
        <v>15.254237288135593</v>
      </c>
      <c r="P14" s="11">
        <v>2</v>
      </c>
      <c r="Q14" s="8">
        <f t="shared" si="6"/>
        <v>3.3898305084745761</v>
      </c>
      <c r="R14" s="11">
        <v>6</v>
      </c>
      <c r="S14" s="8">
        <f t="shared" si="7"/>
        <v>10.169491525423728</v>
      </c>
      <c r="T14" s="9">
        <v>5</v>
      </c>
      <c r="U14" s="8">
        <f>T14*100/K14</f>
        <v>8.4745762711864412</v>
      </c>
      <c r="V14" s="4">
        <v>34</v>
      </c>
      <c r="W14" t="s">
        <v>10</v>
      </c>
    </row>
    <row r="15" spans="1:23" x14ac:dyDescent="0.25">
      <c r="A15" s="22" t="s">
        <v>40</v>
      </c>
      <c r="B15" s="10">
        <v>521</v>
      </c>
      <c r="C15" s="11">
        <v>222</v>
      </c>
      <c r="D15" s="8">
        <f t="shared" si="9"/>
        <v>42.610364683301341</v>
      </c>
      <c r="E15" s="9">
        <v>115</v>
      </c>
      <c r="F15" s="3">
        <f t="shared" si="2"/>
        <v>22.072936660268713</v>
      </c>
      <c r="G15" s="9">
        <v>18</v>
      </c>
      <c r="H15" s="8">
        <f t="shared" si="3"/>
        <v>3.45489443378119</v>
      </c>
      <c r="I15" s="9">
        <v>80</v>
      </c>
      <c r="J15" s="8">
        <f t="shared" si="4"/>
        <v>15.355086372360844</v>
      </c>
      <c r="K15" s="10">
        <v>65</v>
      </c>
      <c r="L15" s="11">
        <v>33</v>
      </c>
      <c r="M15" s="8">
        <f t="shared" si="8"/>
        <v>50.769230769230766</v>
      </c>
      <c r="N15" s="9">
        <v>8</v>
      </c>
      <c r="O15" s="7">
        <f t="shared" si="5"/>
        <v>12.307692307692308</v>
      </c>
      <c r="P15" s="11">
        <v>2</v>
      </c>
      <c r="Q15" s="8">
        <f t="shared" si="6"/>
        <v>3.0769230769230771</v>
      </c>
      <c r="R15" s="11">
        <v>10</v>
      </c>
      <c r="S15" s="8">
        <f t="shared" si="7"/>
        <v>15.384615384615385</v>
      </c>
      <c r="T15" s="9">
        <v>8</v>
      </c>
      <c r="U15" s="8">
        <f>T15*100/K15</f>
        <v>12.307692307692308</v>
      </c>
      <c r="V15" s="4">
        <v>41</v>
      </c>
      <c r="W15" t="s">
        <v>10</v>
      </c>
    </row>
    <row r="16" spans="1:23" ht="14.45" x14ac:dyDescent="0.3">
      <c r="A16" s="22"/>
      <c r="B16" s="4">
        <f>SUM(B3:B15)</f>
        <v>5460</v>
      </c>
      <c r="C16" s="11"/>
      <c r="D16" s="8"/>
      <c r="E16" s="9"/>
      <c r="F16" s="3"/>
      <c r="G16" s="9"/>
      <c r="H16" s="8"/>
      <c r="I16" s="9"/>
      <c r="J16" s="8"/>
      <c r="K16" s="10"/>
      <c r="L16" s="11"/>
      <c r="M16" s="8"/>
      <c r="N16" s="9"/>
      <c r="O16" s="3"/>
      <c r="P16" s="11"/>
      <c r="Q16" s="8"/>
      <c r="R16" s="11"/>
      <c r="S16" s="8"/>
      <c r="T16" s="8"/>
      <c r="U16" s="8"/>
      <c r="V16" s="4"/>
    </row>
    <row r="17" spans="1:22" s="12" customFormat="1" ht="14.45" x14ac:dyDescent="0.3">
      <c r="A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3"/>
      <c r="P17" s="4"/>
      <c r="Q17" s="4"/>
      <c r="R17" s="24"/>
      <c r="S17" s="4"/>
      <c r="T17" s="4"/>
      <c r="U17" s="4"/>
      <c r="V17" s="24"/>
    </row>
    <row r="18" spans="1:22" x14ac:dyDescent="0.25">
      <c r="A18" s="19" t="s">
        <v>0</v>
      </c>
      <c r="B18" s="20" t="s">
        <v>11</v>
      </c>
      <c r="C18" s="19" t="s">
        <v>12</v>
      </c>
      <c r="D18" s="19" t="s">
        <v>13</v>
      </c>
      <c r="E18" s="19" t="s">
        <v>14</v>
      </c>
      <c r="F18" s="19" t="s">
        <v>15</v>
      </c>
      <c r="G18" s="21" t="s">
        <v>16</v>
      </c>
      <c r="H18" s="19" t="s">
        <v>17</v>
      </c>
      <c r="I18" s="19" t="s">
        <v>18</v>
      </c>
      <c r="J18" s="14"/>
      <c r="K18" s="14"/>
    </row>
    <row r="19" spans="1:22" ht="14.45" x14ac:dyDescent="0.3">
      <c r="A19" s="6" t="s">
        <v>19</v>
      </c>
      <c r="B19" s="4">
        <v>265</v>
      </c>
      <c r="C19" s="2">
        <v>172</v>
      </c>
      <c r="D19" s="2">
        <v>77</v>
      </c>
      <c r="E19" s="2">
        <v>16</v>
      </c>
      <c r="F19" s="2">
        <v>21</v>
      </c>
      <c r="G19" s="18">
        <v>225000</v>
      </c>
      <c r="H19" s="13">
        <f t="shared" ref="H19:H24" si="10">G19/B3</f>
        <v>849.05660377358492</v>
      </c>
      <c r="I19" s="13">
        <f t="shared" ref="I19:I24" si="11">G19/K3</f>
        <v>4500</v>
      </c>
      <c r="J19" s="14"/>
      <c r="K19" s="14"/>
    </row>
    <row r="20" spans="1:22" ht="14.45" x14ac:dyDescent="0.3">
      <c r="A20" s="6" t="s">
        <v>20</v>
      </c>
      <c r="B20" s="4">
        <v>265</v>
      </c>
      <c r="C20" s="2">
        <v>152</v>
      </c>
      <c r="D20" s="2">
        <v>87</v>
      </c>
      <c r="E20" s="2">
        <v>26</v>
      </c>
      <c r="F20" s="2">
        <v>13</v>
      </c>
      <c r="G20" s="18">
        <v>225000</v>
      </c>
      <c r="H20" s="13">
        <f t="shared" si="10"/>
        <v>849.05660377358492</v>
      </c>
      <c r="I20" s="13">
        <f t="shared" si="11"/>
        <v>4591.8367346938776</v>
      </c>
      <c r="J20" s="14"/>
      <c r="K20" s="14"/>
    </row>
    <row r="21" spans="1:22" ht="14.45" x14ac:dyDescent="0.3">
      <c r="A21" s="6" t="s">
        <v>21</v>
      </c>
      <c r="B21" s="4">
        <v>336</v>
      </c>
      <c r="C21" s="2">
        <v>136</v>
      </c>
      <c r="D21" s="2">
        <v>157</v>
      </c>
      <c r="E21" s="2">
        <v>47</v>
      </c>
      <c r="F21" s="2">
        <v>16</v>
      </c>
      <c r="G21" s="18">
        <v>528000</v>
      </c>
      <c r="H21" s="13">
        <f t="shared" si="10"/>
        <v>1571.4285714285713</v>
      </c>
      <c r="I21" s="13">
        <f t="shared" si="11"/>
        <v>12878.048780487805</v>
      </c>
      <c r="J21" s="14"/>
      <c r="K21" s="14"/>
    </row>
    <row r="22" spans="1:22" ht="14.45" x14ac:dyDescent="0.3">
      <c r="A22" s="6" t="s">
        <v>22</v>
      </c>
      <c r="B22" s="4">
        <v>359</v>
      </c>
      <c r="C22" s="2">
        <v>133</v>
      </c>
      <c r="D22" s="2">
        <v>168</v>
      </c>
      <c r="E22" s="2">
        <v>58</v>
      </c>
      <c r="F22" s="2">
        <v>23</v>
      </c>
      <c r="G22" s="18">
        <v>950000</v>
      </c>
      <c r="H22" s="13">
        <f t="shared" si="10"/>
        <v>2646.2395543175489</v>
      </c>
      <c r="I22" s="13">
        <f t="shared" si="11"/>
        <v>16101.694915254237</v>
      </c>
      <c r="J22" s="14"/>
      <c r="K22" s="14"/>
    </row>
    <row r="23" spans="1:22" ht="14.45" x14ac:dyDescent="0.3">
      <c r="A23" s="6" t="s">
        <v>23</v>
      </c>
      <c r="B23" s="4">
        <v>417</v>
      </c>
      <c r="C23" s="2">
        <v>152</v>
      </c>
      <c r="D23" s="2">
        <v>197</v>
      </c>
      <c r="E23" s="2">
        <v>68</v>
      </c>
      <c r="F23" s="2">
        <v>23</v>
      </c>
      <c r="G23" s="18">
        <v>950000</v>
      </c>
      <c r="H23" s="13">
        <f t="shared" si="10"/>
        <v>2278.1774580335732</v>
      </c>
      <c r="I23" s="13">
        <f t="shared" si="11"/>
        <v>16101.694915254237</v>
      </c>
      <c r="J23" s="14"/>
      <c r="K23" s="14"/>
    </row>
    <row r="24" spans="1:22" ht="14.45" x14ac:dyDescent="0.3">
      <c r="A24" s="6" t="s">
        <v>24</v>
      </c>
      <c r="B24" s="4">
        <v>435</v>
      </c>
      <c r="C24" s="2">
        <v>149</v>
      </c>
      <c r="D24" s="2">
        <v>200</v>
      </c>
      <c r="E24" s="2">
        <v>86</v>
      </c>
      <c r="F24" s="2">
        <v>35</v>
      </c>
      <c r="G24" s="18">
        <v>950000</v>
      </c>
      <c r="H24" s="13">
        <f t="shared" si="10"/>
        <v>2183.9080459770116</v>
      </c>
      <c r="I24" s="13">
        <f t="shared" si="11"/>
        <v>16101.694915254237</v>
      </c>
      <c r="J24" s="14"/>
      <c r="K24" s="14"/>
    </row>
    <row r="25" spans="1:22" ht="14.45" x14ac:dyDescent="0.3">
      <c r="A25" s="6" t="s">
        <v>28</v>
      </c>
      <c r="B25" s="4">
        <v>371</v>
      </c>
      <c r="C25" s="11">
        <v>128</v>
      </c>
      <c r="D25" s="11">
        <v>164</v>
      </c>
      <c r="E25" s="11">
        <v>79</v>
      </c>
      <c r="F25" s="11">
        <v>28</v>
      </c>
      <c r="G25" s="14"/>
      <c r="H25" s="17"/>
      <c r="I25" s="17"/>
    </row>
    <row r="26" spans="1:22" ht="14.45" x14ac:dyDescent="0.3">
      <c r="A26" s="6">
        <v>2012</v>
      </c>
      <c r="B26" s="10">
        <v>448</v>
      </c>
      <c r="C26" s="11">
        <v>178</v>
      </c>
      <c r="D26" s="11">
        <v>192</v>
      </c>
      <c r="E26" s="11">
        <v>78</v>
      </c>
      <c r="F26" s="3">
        <v>29</v>
      </c>
    </row>
    <row r="27" spans="1:22" ht="14.45" x14ac:dyDescent="0.3">
      <c r="A27" s="6">
        <v>2013</v>
      </c>
      <c r="B27" s="10">
        <v>473</v>
      </c>
      <c r="C27" s="11">
        <v>157</v>
      </c>
      <c r="D27" s="11">
        <v>223</v>
      </c>
      <c r="E27" s="11">
        <v>93</v>
      </c>
      <c r="F27" s="3">
        <v>32</v>
      </c>
    </row>
    <row r="28" spans="1:22" ht="14.45" x14ac:dyDescent="0.3">
      <c r="A28" s="6" t="s">
        <v>35</v>
      </c>
      <c r="B28" s="10">
        <v>511</v>
      </c>
      <c r="C28" s="11">
        <v>162</v>
      </c>
      <c r="D28" s="11">
        <v>260</v>
      </c>
      <c r="E28" s="11">
        <v>89</v>
      </c>
      <c r="F28" s="3">
        <v>33</v>
      </c>
    </row>
    <row r="29" spans="1:22" ht="14.45" x14ac:dyDescent="0.3">
      <c r="A29" s="6" t="s">
        <v>36</v>
      </c>
      <c r="B29" s="10">
        <v>566</v>
      </c>
      <c r="C29" s="11">
        <v>187</v>
      </c>
      <c r="D29" s="11">
        <v>290</v>
      </c>
      <c r="E29" s="11">
        <v>89</v>
      </c>
      <c r="F29" s="3">
        <v>34</v>
      </c>
    </row>
    <row r="30" spans="1:22" ht="14.45" x14ac:dyDescent="0.3">
      <c r="A30" s="25" t="s">
        <v>39</v>
      </c>
      <c r="B30" s="26">
        <f>SUM(C30:E30)</f>
        <v>493</v>
      </c>
      <c r="C30" s="29">
        <v>149</v>
      </c>
      <c r="D30" s="29">
        <v>257</v>
      </c>
      <c r="E30" s="29">
        <v>87</v>
      </c>
      <c r="F30" s="27">
        <v>33</v>
      </c>
    </row>
    <row r="31" spans="1:22" x14ac:dyDescent="0.25">
      <c r="A31" s="25" t="s">
        <v>40</v>
      </c>
      <c r="B31" s="26">
        <v>521</v>
      </c>
      <c r="C31" s="29">
        <v>152</v>
      </c>
      <c r="D31" s="29">
        <v>270</v>
      </c>
      <c r="E31" s="29">
        <v>99</v>
      </c>
      <c r="F31" s="27">
        <v>31</v>
      </c>
    </row>
    <row r="33" spans="1:6" x14ac:dyDescent="0.25">
      <c r="A33" s="4" t="s">
        <v>0</v>
      </c>
      <c r="B33" s="4" t="s">
        <v>30</v>
      </c>
      <c r="C33" s="4" t="s">
        <v>25</v>
      </c>
      <c r="D33" s="4" t="s">
        <v>26</v>
      </c>
      <c r="E33" s="4" t="s">
        <v>27</v>
      </c>
      <c r="F33" s="4" t="s">
        <v>32</v>
      </c>
    </row>
    <row r="34" spans="1:6" x14ac:dyDescent="0.25">
      <c r="A34" s="4">
        <v>2005</v>
      </c>
      <c r="B34" s="1">
        <v>61</v>
      </c>
      <c r="C34" s="1">
        <v>102</v>
      </c>
      <c r="D34" s="1">
        <v>13</v>
      </c>
      <c r="E34" s="1">
        <v>89</v>
      </c>
      <c r="F34" s="3">
        <f>SUM(B34:E34)</f>
        <v>265</v>
      </c>
    </row>
    <row r="35" spans="1:6" x14ac:dyDescent="0.25">
      <c r="A35" s="4">
        <v>2006</v>
      </c>
      <c r="B35" s="2">
        <v>54</v>
      </c>
      <c r="C35" s="2">
        <v>121</v>
      </c>
      <c r="D35" s="2">
        <v>19</v>
      </c>
      <c r="E35" s="2">
        <v>71</v>
      </c>
      <c r="F35" s="3">
        <f>SUM(B35:E35)</f>
        <v>265</v>
      </c>
    </row>
    <row r="36" spans="1:6" x14ac:dyDescent="0.25">
      <c r="A36" s="4">
        <v>2007</v>
      </c>
      <c r="B36" s="2">
        <v>79</v>
      </c>
      <c r="C36" s="2">
        <v>142</v>
      </c>
      <c r="D36" s="2">
        <v>33</v>
      </c>
      <c r="E36" s="2">
        <v>82</v>
      </c>
      <c r="F36" s="3">
        <f t="shared" ref="F36:F46" si="12">SUM(B36:E36)</f>
        <v>336</v>
      </c>
    </row>
    <row r="37" spans="1:6" x14ac:dyDescent="0.25">
      <c r="A37" s="4">
        <v>2008</v>
      </c>
      <c r="B37" s="2">
        <v>75</v>
      </c>
      <c r="C37" s="2">
        <v>149</v>
      </c>
      <c r="D37" s="2">
        <v>29</v>
      </c>
      <c r="E37" s="2">
        <v>106</v>
      </c>
      <c r="F37" s="3">
        <f t="shared" si="12"/>
        <v>359</v>
      </c>
    </row>
    <row r="38" spans="1:6" x14ac:dyDescent="0.25">
      <c r="A38" s="4">
        <v>2009</v>
      </c>
      <c r="B38" s="2">
        <v>93</v>
      </c>
      <c r="C38" s="2">
        <v>184</v>
      </c>
      <c r="D38" s="2">
        <v>33</v>
      </c>
      <c r="E38" s="2">
        <v>107</v>
      </c>
      <c r="F38" s="3">
        <f t="shared" si="12"/>
        <v>417</v>
      </c>
    </row>
    <row r="39" spans="1:6" x14ac:dyDescent="0.25">
      <c r="A39" s="4">
        <v>2010</v>
      </c>
      <c r="B39" s="2">
        <v>77</v>
      </c>
      <c r="C39" s="2">
        <v>205</v>
      </c>
      <c r="D39" s="2">
        <v>42</v>
      </c>
      <c r="E39" s="2">
        <v>114</v>
      </c>
      <c r="F39" s="3">
        <f t="shared" si="12"/>
        <v>438</v>
      </c>
    </row>
    <row r="40" spans="1:6" x14ac:dyDescent="0.25">
      <c r="A40" s="4">
        <v>2011</v>
      </c>
      <c r="B40" s="2">
        <v>63</v>
      </c>
      <c r="C40" s="2">
        <v>188</v>
      </c>
      <c r="D40" s="2">
        <v>29</v>
      </c>
      <c r="E40" s="2">
        <v>91</v>
      </c>
      <c r="F40" s="3">
        <f t="shared" si="12"/>
        <v>371</v>
      </c>
    </row>
    <row r="41" spans="1:6" x14ac:dyDescent="0.25">
      <c r="A41" s="10">
        <v>2012</v>
      </c>
      <c r="B41" s="11">
        <v>79</v>
      </c>
      <c r="C41" s="11">
        <v>206</v>
      </c>
      <c r="D41" s="11">
        <v>38</v>
      </c>
      <c r="E41" s="11">
        <v>125</v>
      </c>
      <c r="F41" s="3">
        <f t="shared" si="12"/>
        <v>448</v>
      </c>
    </row>
    <row r="42" spans="1:6" x14ac:dyDescent="0.25">
      <c r="A42" s="10">
        <v>2013</v>
      </c>
      <c r="B42" s="11">
        <v>87</v>
      </c>
      <c r="C42" s="11">
        <v>203</v>
      </c>
      <c r="D42" s="11">
        <v>38</v>
      </c>
      <c r="E42" s="11">
        <v>145</v>
      </c>
      <c r="F42" s="3">
        <f t="shared" si="12"/>
        <v>473</v>
      </c>
    </row>
    <row r="43" spans="1:6" x14ac:dyDescent="0.25">
      <c r="A43" s="10">
        <v>2014</v>
      </c>
      <c r="B43" s="11">
        <v>81</v>
      </c>
      <c r="C43" s="11">
        <v>226</v>
      </c>
      <c r="D43" s="11">
        <v>47</v>
      </c>
      <c r="E43" s="11">
        <v>157</v>
      </c>
      <c r="F43" s="3">
        <f t="shared" si="12"/>
        <v>511</v>
      </c>
    </row>
    <row r="44" spans="1:6" x14ac:dyDescent="0.25">
      <c r="A44" s="10">
        <v>2015</v>
      </c>
      <c r="B44" s="2">
        <v>86</v>
      </c>
      <c r="C44" s="2">
        <v>258</v>
      </c>
      <c r="D44" s="2">
        <v>42</v>
      </c>
      <c r="E44" s="2">
        <v>180</v>
      </c>
      <c r="F44" s="3">
        <f t="shared" si="12"/>
        <v>566</v>
      </c>
    </row>
    <row r="45" spans="1:6" x14ac:dyDescent="0.25">
      <c r="A45" s="28">
        <v>2016</v>
      </c>
      <c r="B45" s="29">
        <v>70</v>
      </c>
      <c r="C45" s="29">
        <v>235</v>
      </c>
      <c r="D45" s="29">
        <v>61</v>
      </c>
      <c r="E45" s="29">
        <v>127</v>
      </c>
      <c r="F45" s="15">
        <f t="shared" si="12"/>
        <v>493</v>
      </c>
    </row>
    <row r="46" spans="1:6" x14ac:dyDescent="0.25">
      <c r="A46" s="28">
        <v>2017</v>
      </c>
      <c r="B46" s="29">
        <v>61</v>
      </c>
      <c r="C46" s="29">
        <v>243</v>
      </c>
      <c r="D46" s="29">
        <v>65</v>
      </c>
      <c r="E46" s="29">
        <v>152</v>
      </c>
      <c r="F46" s="15">
        <f t="shared" si="12"/>
        <v>521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</dc:creator>
  <cp:lastModifiedBy>Liina Raju</cp:lastModifiedBy>
  <dcterms:created xsi:type="dcterms:W3CDTF">2010-12-09T12:13:49Z</dcterms:created>
  <dcterms:modified xsi:type="dcterms:W3CDTF">2017-12-04T15:12:53Z</dcterms:modified>
</cp:coreProperties>
</file>